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codeName="ThisWorkbook" defaultThemeVersion="166925"/>
  <mc:AlternateContent xmlns:mc="http://schemas.openxmlformats.org/markup-compatibility/2006">
    <mc:Choice Requires="x15">
      <x15ac:absPath xmlns:x15ac="http://schemas.microsoft.com/office/spreadsheetml/2010/11/ac" url="https://mhclg-my.sharepoint.com/personal/jade_parton_communities_gov_uk/Documents/Desktop/JLBs/JLBs 2025/"/>
    </mc:Choice>
  </mc:AlternateContent>
  <xr:revisionPtr revIDLastSave="0" documentId="8_{36C6CFE6-C5B5-4761-B832-E9F901F78879}" xr6:coauthVersionLast="47" xr6:coauthVersionMax="47" xr10:uidLastSave="{00000000-0000-0000-0000-000000000000}"/>
  <bookViews>
    <workbookView xWindow="-110" yWindow="-110" windowWidth="22780" windowHeight="14540" xr2:uid="{4672A661-7A05-44F6-A65C-4908BC47DDF6}"/>
  </bookViews>
  <sheets>
    <sheet name="JLB" sheetId="6" r:id="rId1"/>
    <sheet name="Template (BLANK FORM)" sheetId="5" state="hidden" r:id="rId2"/>
    <sheet name="Control Data" sheetId="2" state="hidden" r:id="rId3"/>
  </sheets>
  <definedNames>
    <definedName name="_xlnm._FilterDatabase" localSheetId="0" hidden="1">JLB!$A$2:$Q$50</definedName>
    <definedName name="_xlnm._FilterDatabase" localSheetId="1" hidden="1">'Template (BLANK FORM)'!$A$2:$M$39</definedName>
    <definedName name="_xlnm.Print_Area" localSheetId="0">JLB!$A$2:$Q$48</definedName>
    <definedName name="_xlnm.Print_Area" localSheetId="1">'Template (BLANK FORM)'!$A$3:$L$32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6" l="1"/>
  <c r="R15" i="6"/>
  <c r="R16" i="6"/>
  <c r="R17" i="6"/>
  <c r="R18" i="6"/>
  <c r="R19" i="6"/>
  <c r="R20" i="6"/>
  <c r="R21" i="6"/>
  <c r="R22" i="6"/>
  <c r="R23" i="6"/>
  <c r="R24" i="6"/>
  <c r="R52" i="6"/>
  <c r="R53" i="6"/>
  <c r="R54" i="6"/>
  <c r="R55" i="6"/>
  <c r="R29" i="6"/>
  <c r="R30" i="6"/>
  <c r="R43" i="6"/>
  <c r="R44" i="6"/>
  <c r="R45" i="6"/>
  <c r="R46" i="6"/>
  <c r="R47" i="6"/>
  <c r="R48" i="6"/>
  <c r="R31" i="6"/>
  <c r="R32" i="6"/>
  <c r="R33" i="6"/>
  <c r="R34" i="6"/>
  <c r="R35" i="6"/>
  <c r="R36" i="6"/>
  <c r="R37" i="6"/>
  <c r="R38" i="6"/>
  <c r="R39" i="6"/>
  <c r="R40" i="6"/>
  <c r="R41" i="6"/>
  <c r="R42" i="6"/>
  <c r="R49" i="6"/>
  <c r="R50" i="6"/>
  <c r="R51" i="6"/>
  <c r="R56" i="6"/>
  <c r="R57" i="6"/>
  <c r="R58" i="6"/>
  <c r="B5" i="5"/>
  <c r="O15" i="5"/>
  <c r="M15" i="5"/>
  <c r="H5" i="5"/>
  <c r="B21" i="2"/>
  <c r="B20" i="2"/>
  <c r="B12" i="2"/>
  <c r="B13" i="2"/>
  <c r="B14" i="2"/>
  <c r="B15" i="2"/>
  <c r="B16" i="2"/>
  <c r="B17" i="2"/>
  <c r="B18" i="2"/>
  <c r="B19" i="2"/>
  <c r="B11" i="2"/>
  <c r="P15" i="5"/>
  <c r="J9" i="5"/>
  <c r="R59" i="6" l="1"/>
  <c r="N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Baba Bolarin</author>
  </authors>
  <commentList>
    <comment ref="B2" authorId="0" shapeId="0" xr:uid="{A3A1AEC1-71DD-402D-AE7D-23F97D5394BE}">
      <text>
        <r>
          <rPr>
            <sz val="11"/>
            <color theme="1"/>
            <rFont val="Calibri"/>
            <family val="2"/>
            <scheme val="minor"/>
          </rPr>
          <t xml:space="preserve">Only the grey sections and fields of this form should be edited or filled out with data. The Dropdown menus where available should be used to select options relevant to your needs. Do not type or over-ride information in any section of this template that is not highlighted grey in colour or reflect blue font text. </t>
        </r>
      </text>
    </comment>
    <comment ref="H5" authorId="0" shapeId="0" xr:uid="{B366E6A3-9D55-4C63-838A-4090DB27EB3D}">
      <text>
        <r>
          <rPr>
            <sz val="11"/>
            <color theme="1"/>
            <rFont val="Calibri"/>
            <family val="2"/>
            <scheme val="minor"/>
          </rPr>
          <t>Type the date this Template is being submitted in CELL E10.</t>
        </r>
      </text>
    </comment>
    <comment ref="B7" authorId="0" shapeId="0" xr:uid="{3C02E48E-5163-45B2-BBB0-B4A48223A979}">
      <text>
        <r>
          <rPr>
            <sz val="9"/>
            <color indexed="81"/>
            <rFont val="Tahoma"/>
            <family val="2"/>
          </rPr>
          <t xml:space="preserve">Select your Local Authority from the drop down menu. If your Local Authority is not listed on the drop down menu please select the "Not Available Option" and use the free form field in </t>
        </r>
        <r>
          <rPr>
            <b/>
            <sz val="10"/>
            <color indexed="81"/>
            <rFont val="Tahoma"/>
            <family val="2"/>
          </rPr>
          <t>CELL B2</t>
        </r>
        <r>
          <rPr>
            <sz val="9"/>
            <color indexed="81"/>
            <rFont val="Tahoma"/>
            <family val="2"/>
          </rPr>
          <t xml:space="preserve"> to type your Local Authority name. </t>
        </r>
      </text>
    </comment>
    <comment ref="E15" authorId="0" shapeId="0" xr:uid="{D4996D0E-7374-446B-B9F7-5044F72BE724}">
      <text>
        <r>
          <rPr>
            <sz val="11"/>
            <color theme="1"/>
            <rFont val="Calibri"/>
            <family val="2"/>
            <scheme val="minor"/>
          </rPr>
          <t xml:space="preserve">Use the drop down menu to select the the Month and year spending or expenditure is being requested for and or has been incurred.
</t>
        </r>
      </text>
    </comment>
    <comment ref="F15" authorId="0" shapeId="0" xr:uid="{D5A318E2-FCD4-4E9A-9D85-6C76176BA7A5}">
      <text>
        <r>
          <rPr>
            <sz val="11"/>
            <color theme="1"/>
            <rFont val="Calibri"/>
            <family val="2"/>
            <scheme val="minor"/>
          </rPr>
          <t xml:space="preserve">Select the relevant activity from the drop down menu in this field. The list of Activities provided to choose from are derived from the scope of activities identified in the programme as reflected in your Grant Determination Letter. If your bid includes more than one activity you are bidding on for additional funding, please use the additional rows provided to select and enter each additional activity (Each activity should be listed separately in each row): </t>
        </r>
      </text>
    </comment>
    <comment ref="H15" authorId="0" shapeId="0" xr:uid="{9C2E4D88-EB26-471C-8F80-91EE0687E557}">
      <text>
        <r>
          <rPr>
            <sz val="11"/>
            <color theme="1"/>
            <rFont val="Calibri"/>
            <family val="2"/>
            <scheme val="minor"/>
          </rPr>
          <t>Baba Bolarin:
This is a free-form input field to provide any relevant information related to the activity, reasons and or rationale for the bid. Where Other has been selected in Column A and B, the preparer should if readily available but on an optional basis provide any insight pertinent to both choice selections selected - please limit any information entered in this field to no more than 300 characters.</t>
        </r>
      </text>
    </comment>
  </commentList>
</comments>
</file>

<file path=xl/sharedStrings.xml><?xml version="1.0" encoding="utf-8"?>
<sst xmlns="http://schemas.openxmlformats.org/spreadsheetml/2006/main" count="126" uniqueCount="99">
  <si>
    <t>New Burdens Funding: Justification Led Bid (JLB) Template 2025</t>
  </si>
  <si>
    <t>Local Authority:</t>
  </si>
  <si>
    <t>Date of Submission:</t>
  </si>
  <si>
    <t>Total Bid Costs</t>
  </si>
  <si>
    <t>Preparer (Name &amp; Role):</t>
  </si>
  <si>
    <t>Section 151 Officer:</t>
  </si>
  <si>
    <t>Returning Officer:</t>
  </si>
  <si>
    <t>Electoral Registration Officer:</t>
  </si>
  <si>
    <t>Section 1 : Additional Staffing Costs in LA's Elections Team</t>
  </si>
  <si>
    <r>
      <rPr>
        <b/>
        <sz val="12"/>
        <color rgb="FF000000"/>
        <rFont val="Arial"/>
      </rPr>
      <t xml:space="preserve">Guidance
</t>
    </r>
    <r>
      <rPr>
        <i/>
        <sz val="10"/>
        <color rgb="FF000000"/>
        <rFont val="Arial"/>
      </rPr>
      <t xml:space="preserve">Please use this orange section for additional staffing costs as a direct result of the Elections Act. </t>
    </r>
  </si>
  <si>
    <t>First month of expenditure</t>
  </si>
  <si>
    <t>Last month of expenditure</t>
  </si>
  <si>
    <t>Job grade</t>
  </si>
  <si>
    <r>
      <rPr>
        <b/>
        <sz val="12"/>
        <color rgb="FF000000"/>
        <rFont val="Arial"/>
        <family val="2"/>
      </rPr>
      <t xml:space="preserve">Cost per FTE
</t>
    </r>
    <r>
      <rPr>
        <sz val="12"/>
        <color rgb="FF000000"/>
        <rFont val="Arial"/>
        <family val="2"/>
      </rPr>
      <t>(Nearest £)</t>
    </r>
  </si>
  <si>
    <t xml:space="preserve">Rationale </t>
  </si>
  <si>
    <t>Poll type/year</t>
  </si>
  <si>
    <t>Has this cost line been pre-agreed in full by EIP?</t>
  </si>
  <si>
    <t>Date confirmation received</t>
  </si>
  <si>
    <t>Pre-Agreement additional information</t>
  </si>
  <si>
    <t>Volume</t>
  </si>
  <si>
    <t xml:space="preserve">Total </t>
  </si>
  <si>
    <r>
      <rPr>
        <b/>
        <sz val="12"/>
        <color rgb="FF000000"/>
        <rFont val="Arial"/>
      </rPr>
      <t xml:space="preserve">Rationale - </t>
    </r>
    <r>
      <rPr>
        <sz val="12"/>
        <color rgb="FF000000"/>
        <rFont val="Arial"/>
      </rPr>
      <t xml:space="preserve">Explain why this cost line was required to successfully deliver the Elections Act. 
</t>
    </r>
    <r>
      <rPr>
        <b/>
        <sz val="12"/>
        <color rgb="FF000000"/>
        <rFont val="Arial"/>
      </rPr>
      <t xml:space="preserve">
Poll type/year</t>
    </r>
    <r>
      <rPr>
        <sz val="12"/>
        <color rgb="FF000000"/>
        <rFont val="Arial"/>
      </rPr>
      <t xml:space="preserve"> - List the poll(s) requiring the additional support. 
</t>
    </r>
    <r>
      <rPr>
        <b/>
        <sz val="12"/>
        <color rgb="FF000000"/>
        <rFont val="Arial"/>
      </rPr>
      <t xml:space="preserve">
Preagreement columns</t>
    </r>
    <r>
      <rPr>
        <sz val="12"/>
        <color rgb="FF000000"/>
        <rFont val="Arial"/>
      </rPr>
      <t xml:space="preserve"> - Please only complete the columns if you have recieved future assurance of a cost line from Business Change.
</t>
    </r>
  </si>
  <si>
    <t>Subtotal:</t>
  </si>
  <si>
    <t>Section 2 : All Other Eligible Expenditure</t>
  </si>
  <si>
    <r>
      <rPr>
        <b/>
        <sz val="12"/>
        <color rgb="FF000000"/>
        <rFont val="Arial"/>
      </rPr>
      <t xml:space="preserve">Guidance
</t>
    </r>
    <r>
      <rPr>
        <i/>
        <sz val="10"/>
        <color rgb="FF000000"/>
        <rFont val="Arial"/>
      </rPr>
      <t xml:space="preserve">Please use this orange section for additional resourcing you have brought in as a direct result of the Elections Act. </t>
    </r>
  </si>
  <si>
    <t>Date of Expenditure</t>
  </si>
  <si>
    <t xml:space="preserve">Activity </t>
  </si>
  <si>
    <r>
      <t xml:space="preserve">Cost 
</t>
    </r>
    <r>
      <rPr>
        <sz val="12"/>
        <color theme="1"/>
        <rFont val="Arial"/>
        <family val="2"/>
      </rPr>
      <t>(Nearest £)</t>
    </r>
  </si>
  <si>
    <t>Pre-agreement additional information</t>
  </si>
  <si>
    <t>Cost per Unit</t>
  </si>
  <si>
    <t xml:space="preserve">Other Costs (Delivery, transport etc) </t>
  </si>
  <si>
    <r>
      <rPr>
        <b/>
        <sz val="12"/>
        <color rgb="FF000000"/>
        <rFont val="Arial"/>
      </rPr>
      <t>Activity</t>
    </r>
    <r>
      <rPr>
        <sz val="12"/>
        <color rgb="FF000000"/>
        <rFont val="Arial"/>
      </rPr>
      <t xml:space="preserve"> - Select from the drop down the expenditure purchased. Select 'other' if the expenditure is not listed and provide the name and explanation in the 'Rationale' column. 
</t>
    </r>
    <r>
      <rPr>
        <b/>
        <sz val="12"/>
        <color rgb="FF000000"/>
        <rFont val="Arial"/>
      </rPr>
      <t>Rationale</t>
    </r>
    <r>
      <rPr>
        <sz val="12"/>
        <color rgb="FF000000"/>
        <rFont val="Arial"/>
      </rPr>
      <t xml:space="preserve"> - Explain why this cost line was required to successfully deliver the Elections Act. Limited justification in each line will result in further engagement with Business Change and could delay your claim.
</t>
    </r>
    <r>
      <rPr>
        <b/>
        <sz val="12"/>
        <color rgb="FF000000"/>
        <rFont val="Arial"/>
      </rPr>
      <t xml:space="preserve">Poll type/year </t>
    </r>
    <r>
      <rPr>
        <sz val="12"/>
        <color rgb="FF000000"/>
        <rFont val="Arial"/>
      </rPr>
      <t xml:space="preserve">- List the poll(s) the expenditure was purchased for. 
</t>
    </r>
    <r>
      <rPr>
        <b/>
        <sz val="12"/>
        <color rgb="FF000000"/>
        <rFont val="Arial"/>
      </rPr>
      <t>Preagreement columns</t>
    </r>
    <r>
      <rPr>
        <sz val="12"/>
        <color rgb="FF000000"/>
        <rFont val="Arial"/>
      </rPr>
      <t xml:space="preserve"> - Please only complete the columns if you have recieved future assurance of a cost line from Business Change.</t>
    </r>
  </si>
  <si>
    <t xml:space="preserve">Note: If you need to add additional items and have run out of space please use a new template by duplicating this tab to add new items . </t>
  </si>
  <si>
    <t>Election Integrity Programme _ Justification Led Bid (JLB) Template</t>
  </si>
  <si>
    <t>JLB Header Input</t>
  </si>
  <si>
    <t>Local Authority</t>
  </si>
  <si>
    <t>Barking and Dagenham</t>
  </si>
  <si>
    <t>Date of Submission</t>
  </si>
  <si>
    <t>Preparer (Name &amp; Title)</t>
  </si>
  <si>
    <t>Section 151 Officer (Name &amp; Title)</t>
  </si>
  <si>
    <t>Returning Officer (RO)</t>
  </si>
  <si>
    <t>Electoral Registration Officer (ERO)</t>
  </si>
  <si>
    <t>Cost Breakdown</t>
  </si>
  <si>
    <t>a.)</t>
  </si>
  <si>
    <t>b.)</t>
  </si>
  <si>
    <t>c.)</t>
  </si>
  <si>
    <t>d.)</t>
  </si>
  <si>
    <t>F.)</t>
  </si>
  <si>
    <t>G.)</t>
  </si>
  <si>
    <t>H.)</t>
  </si>
  <si>
    <t>I.)</t>
  </si>
  <si>
    <t>JLB Data Input</t>
  </si>
  <si>
    <t>Explanations &amp; Guidance</t>
  </si>
  <si>
    <r>
      <t xml:space="preserve">Date of Expenditure 
</t>
    </r>
    <r>
      <rPr>
        <sz val="11"/>
        <color theme="1"/>
        <rFont val="Arial"/>
        <family val="2"/>
      </rPr>
      <t>(or Expected Date of Expenditure)</t>
    </r>
  </si>
  <si>
    <t xml:space="preserve">Cost </t>
  </si>
  <si>
    <t>Rationale &amp; Description</t>
  </si>
  <si>
    <t>Price or Cost Per Unit</t>
  </si>
  <si>
    <t>Other Costs</t>
  </si>
  <si>
    <t>Validation</t>
  </si>
  <si>
    <t xml:space="preserve">Please use the cells to the right to select the activity you are preparing this bid for additional funding. Use the dropdown box to select an activity from the list of activities provided. 
a.) Use the drop down menu to select the the Month and year spending or expenditure is being requested for and or has been incurred.
b.) The list of Activities provided to choose from are derived from the scope of activities identified in the programme as reflected in your Grant Determination Letter. If your bid includes more than one activity you are bidding on for additional funding, please use the additional rows provided to select and enter each additional activity (Each activity should be listed separately in each row):
c.) Use this field to enter the cost or expenditure in whole numbers
d.) Use this field to provide any relevant information related to the activity, reasons for the additional cost and any insight pertinent to the bid - please limit this to no more than 300 characters maximum.
</t>
  </si>
  <si>
    <t xml:space="preserve">General Accessibility Devices  _Magnifiers  </t>
  </si>
  <si>
    <t>&lt;ENTER FREE-FORM TEXT HERE&gt;</t>
  </si>
  <si>
    <t xml:space="preserve">Note: If you need to add additional items and have run out of space please use a separate blank template to add such items by duplicating this tab. </t>
  </si>
  <si>
    <r>
      <rPr>
        <b/>
        <sz val="11"/>
        <color theme="1"/>
        <rFont val="Arial"/>
        <family val="2"/>
      </rPr>
      <t>Period</t>
    </r>
    <r>
      <rPr>
        <sz val="11"/>
        <color theme="1"/>
        <rFont val="Arial"/>
        <family val="2"/>
      </rPr>
      <t xml:space="preserve"> (Month &amp; Yr)</t>
    </r>
  </si>
  <si>
    <r>
      <t xml:space="preserve">Activity </t>
    </r>
    <r>
      <rPr>
        <sz val="11"/>
        <color theme="1"/>
        <rFont val="Arial"/>
        <family val="2"/>
      </rPr>
      <t>(Programme Scope)</t>
    </r>
  </si>
  <si>
    <t>BLANK</t>
  </si>
  <si>
    <t>Rate / Pricing on a per unit basis is higher</t>
  </si>
  <si>
    <t xml:space="preserve">“Here to help” Badges  </t>
  </si>
  <si>
    <t xml:space="preserve">General Accessibility Devices  </t>
  </si>
  <si>
    <t>Units required are higher</t>
  </si>
  <si>
    <t xml:space="preserve">Chairs  </t>
  </si>
  <si>
    <t>Arrangements and or Procurement Approach Differences</t>
  </si>
  <si>
    <t>Timing Differences</t>
  </si>
  <si>
    <t xml:space="preserve">Magnifiers  </t>
  </si>
  <si>
    <t>i.e. the need is sooner or earlier than anticipated</t>
  </si>
  <si>
    <t>Scope Differences</t>
  </si>
  <si>
    <t xml:space="preserve">Large Pencils  </t>
  </si>
  <si>
    <t>i.e. Complexity and Intensity differs from plan assumptions</t>
  </si>
  <si>
    <t>Efficiency</t>
  </si>
  <si>
    <t xml:space="preserve">Pencil Grips  </t>
  </si>
  <si>
    <t>i.e. Productivity, Maturity Curve, Integration flaws etc.)</t>
  </si>
  <si>
    <t>Specification</t>
  </si>
  <si>
    <t xml:space="preserve">USB Duplicator  </t>
  </si>
  <si>
    <t xml:space="preserve">Visual Impairment Accessibility Devices   </t>
  </si>
  <si>
    <t>i.e. Re-Work, Sustainability and Viability i.e. Deployment and Set-Up types issues)</t>
  </si>
  <si>
    <t>Other</t>
  </si>
  <si>
    <t xml:space="preserve">USB Sticks  </t>
  </si>
  <si>
    <t>Unknown / Unavailable</t>
  </si>
  <si>
    <t xml:space="preserve">Audio Devices  </t>
  </si>
  <si>
    <t xml:space="preserve">Headsets  </t>
  </si>
  <si>
    <t xml:space="preserve">Administrative costs for setting up accessibility devices </t>
  </si>
  <si>
    <t xml:space="preserve">Mirrors  </t>
  </si>
  <si>
    <t xml:space="preserve">Privacy screens  </t>
  </si>
  <si>
    <t xml:space="preserve">Elector engagement (LAs with May 2023 elections only)  </t>
  </si>
  <si>
    <t xml:space="preserve">Administrative costs for processing Voter Authority Certificate applications </t>
  </si>
  <si>
    <t xml:space="preserve">Cameras  </t>
  </si>
  <si>
    <t xml:space="preserve">Printers  </t>
  </si>
  <si>
    <t xml:space="preserve">Equipment storage  </t>
  </si>
  <si>
    <t xml:space="preserve">Electoral services teams training (Accessibility and Voter Identification)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</si>
</sst>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0_-;\-&quot;£&quot;* #,##0_-;_-&quot;£&quot;* &quot;-&quot;??_-;_-@_-"/>
    <numFmt numFmtId="166" formatCode="&quot;£&quot;#,##0.00"/>
    <numFmt numFmtId="167" formatCode="&quot;£&quot;#,##0"/>
    <numFmt numFmtId="168" formatCode="[$-F800]dddd\,\ mmmm\ dd\,\ yyyy"/>
  </numFmts>
  <fonts count="39">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00FF"/>
      <name val="Arial"/>
      <family val="2"/>
    </font>
    <font>
      <sz val="11"/>
      <color rgb="FFFF0000"/>
      <name val="Arial"/>
      <family val="2"/>
    </font>
    <font>
      <b/>
      <sz val="11"/>
      <name val="Arial"/>
      <family val="2"/>
    </font>
    <font>
      <sz val="10"/>
      <color rgb="FF0000FF"/>
      <name val="Arial"/>
      <family val="2"/>
    </font>
    <font>
      <b/>
      <sz val="14"/>
      <color theme="1"/>
      <name val="Arial"/>
      <family val="2"/>
    </font>
    <font>
      <b/>
      <sz val="28"/>
      <color theme="1"/>
      <name val="Arial"/>
      <family val="2"/>
    </font>
    <font>
      <i/>
      <sz val="11"/>
      <color theme="1"/>
      <name val="Arial"/>
      <family val="2"/>
    </font>
    <font>
      <b/>
      <sz val="11"/>
      <color theme="0"/>
      <name val="Arial"/>
      <family val="2"/>
    </font>
    <font>
      <sz val="9"/>
      <color rgb="FFFF0000"/>
      <name val="Arial"/>
      <family val="2"/>
    </font>
    <font>
      <b/>
      <sz val="11"/>
      <color rgb="FF0000FF"/>
      <name val="Arial"/>
      <family val="2"/>
    </font>
    <font>
      <b/>
      <sz val="12"/>
      <name val="Arial"/>
      <family val="2"/>
    </font>
    <font>
      <b/>
      <sz val="12"/>
      <color theme="1"/>
      <name val="Arial"/>
      <family val="2"/>
    </font>
    <font>
      <sz val="12"/>
      <color theme="1"/>
      <name val="Arial"/>
      <family val="2"/>
    </font>
    <font>
      <sz val="9"/>
      <color indexed="81"/>
      <name val="Tahoma"/>
      <family val="2"/>
    </font>
    <font>
      <b/>
      <sz val="10"/>
      <color indexed="81"/>
      <name val="Tahoma"/>
      <family val="2"/>
    </font>
    <font>
      <b/>
      <sz val="16"/>
      <color rgb="FF0000FF"/>
      <name val="Arial"/>
      <family val="2"/>
    </font>
    <font>
      <b/>
      <i/>
      <sz val="11"/>
      <color theme="1"/>
      <name val="Arial"/>
      <family val="2"/>
    </font>
    <font>
      <sz val="12"/>
      <name val="Arial"/>
      <family val="2"/>
    </font>
    <font>
      <sz val="11"/>
      <color rgb="FF000000"/>
      <name val="Arial"/>
      <family val="2"/>
    </font>
    <font>
      <b/>
      <sz val="20"/>
      <color theme="1"/>
      <name val="Arial"/>
      <family val="2"/>
    </font>
    <font>
      <b/>
      <sz val="11"/>
      <color rgb="FFFF0000"/>
      <name val="Arial"/>
      <family val="2"/>
    </font>
    <font>
      <sz val="12"/>
      <color rgb="FF000000"/>
      <name val="Arial"/>
      <family val="2"/>
    </font>
    <font>
      <sz val="11"/>
      <color rgb="FF000000"/>
      <name val="Arial"/>
      <family val="2"/>
      <charset val="1"/>
    </font>
    <font>
      <sz val="11"/>
      <color theme="1"/>
      <name val="Arial"/>
      <family val="2"/>
      <charset val="1"/>
    </font>
    <font>
      <b/>
      <sz val="28"/>
      <color rgb="FF203764"/>
      <name val="Arial"/>
      <family val="2"/>
    </font>
    <font>
      <b/>
      <sz val="18"/>
      <color theme="1"/>
      <name val="Arial"/>
      <family val="2"/>
    </font>
    <font>
      <b/>
      <sz val="12"/>
      <color rgb="FF0000FF"/>
      <name val="Arial"/>
      <family val="2"/>
    </font>
    <font>
      <sz val="12"/>
      <color rgb="FF0000FF"/>
      <name val="Arial"/>
      <family val="2"/>
    </font>
    <font>
      <b/>
      <i/>
      <sz val="12"/>
      <color theme="1"/>
      <name val="Arial"/>
      <family val="2"/>
    </font>
    <font>
      <b/>
      <sz val="12"/>
      <color rgb="FF000000"/>
      <name val="Arial"/>
      <family val="2"/>
    </font>
    <font>
      <sz val="12"/>
      <color rgb="FF000000"/>
      <name val="Arial"/>
    </font>
    <font>
      <sz val="12"/>
      <color rgb="FF0000FF"/>
      <name val="Arial"/>
    </font>
    <font>
      <b/>
      <sz val="12"/>
      <color rgb="FFFF0000"/>
      <name val="Arial"/>
      <family val="2"/>
    </font>
    <font>
      <b/>
      <sz val="12"/>
      <color rgb="FF000000"/>
      <name val="Arial"/>
    </font>
    <font>
      <i/>
      <sz val="10"/>
      <color rgb="FF000000"/>
      <name val="Arial"/>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medium">
        <color indexed="64"/>
      </right>
      <top style="thin">
        <color indexed="64"/>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rgb="FF000000"/>
      </top>
      <bottom style="thin">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rgb="FF000000"/>
      </bottom>
      <diagonal/>
    </border>
    <border>
      <left style="medium">
        <color indexed="64"/>
      </left>
      <right/>
      <top/>
      <bottom style="medium">
        <color indexed="64"/>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rgb="FF000000"/>
      </top>
      <bottom/>
      <diagonal/>
    </border>
    <border>
      <left/>
      <right style="medium">
        <color rgb="FF000000"/>
      </right>
      <top/>
      <bottom/>
      <diagonal/>
    </border>
    <border>
      <left/>
      <right/>
      <top style="medium">
        <color rgb="FF000000"/>
      </top>
      <bottom/>
      <diagonal/>
    </border>
    <border>
      <left/>
      <right/>
      <top style="medium">
        <color indexed="64"/>
      </top>
      <bottom style="thin">
        <color indexed="64"/>
      </bottom>
      <diagonal/>
    </border>
    <border>
      <left/>
      <right style="medium">
        <color indexed="64"/>
      </right>
      <top style="medium">
        <color rgb="FF000000"/>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top style="medium">
        <color indexed="64"/>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42">
    <xf numFmtId="0" fontId="0" fillId="0" borderId="0" xfId="0"/>
    <xf numFmtId="0" fontId="2" fillId="0" borderId="0" xfId="0" applyFont="1"/>
    <xf numFmtId="0" fontId="2" fillId="0" borderId="0" xfId="0" applyFont="1" applyAlignment="1">
      <alignment vertical="top"/>
    </xf>
    <xf numFmtId="0" fontId="5" fillId="0" borderId="0" xfId="0" applyFont="1"/>
    <xf numFmtId="0" fontId="2" fillId="0" borderId="1" xfId="0" applyFont="1" applyBorder="1"/>
    <xf numFmtId="0" fontId="3"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center"/>
    </xf>
    <xf numFmtId="17" fontId="2" fillId="0" borderId="1" xfId="0" applyNumberFormat="1" applyFont="1" applyBorder="1" applyAlignment="1">
      <alignment horizontal="center"/>
    </xf>
    <xf numFmtId="0" fontId="2" fillId="6" borderId="14" xfId="0" applyFont="1" applyFill="1" applyBorder="1"/>
    <xf numFmtId="0" fontId="2" fillId="6" borderId="21" xfId="0" applyFont="1" applyFill="1" applyBorder="1"/>
    <xf numFmtId="0" fontId="2" fillId="6" borderId="0" xfId="0" applyFont="1" applyFill="1"/>
    <xf numFmtId="0" fontId="2" fillId="6" borderId="16" xfId="0" applyFont="1" applyFill="1" applyBorder="1"/>
    <xf numFmtId="0" fontId="2" fillId="6" borderId="17" xfId="0" applyFont="1" applyFill="1" applyBorder="1"/>
    <xf numFmtId="0" fontId="2" fillId="6" borderId="10" xfId="0" applyFont="1" applyFill="1" applyBorder="1"/>
    <xf numFmtId="0" fontId="9" fillId="6" borderId="0" xfId="0" applyFont="1" applyFill="1" applyAlignment="1">
      <alignment vertical="center"/>
    </xf>
    <xf numFmtId="0" fontId="10" fillId="6" borderId="0" xfId="0" applyFont="1" applyFill="1" applyAlignment="1">
      <alignment horizontal="center"/>
    </xf>
    <xf numFmtId="0" fontId="2" fillId="8" borderId="1" xfId="0" applyFont="1" applyFill="1" applyBorder="1"/>
    <xf numFmtId="0" fontId="12" fillId="7" borderId="2" xfId="0" applyFont="1" applyFill="1" applyBorder="1" applyAlignment="1">
      <alignment horizontal="left" vertical="top" wrapText="1"/>
    </xf>
    <xf numFmtId="0" fontId="2" fillId="7" borderId="23" xfId="0" applyFont="1" applyFill="1" applyBorder="1" applyAlignment="1">
      <alignment vertical="top"/>
    </xf>
    <xf numFmtId="166" fontId="4" fillId="4" borderId="13" xfId="0" applyNumberFormat="1" applyFont="1" applyFill="1" applyBorder="1" applyAlignment="1">
      <alignment horizontal="center" vertical="top"/>
    </xf>
    <xf numFmtId="0" fontId="3" fillId="3" borderId="23" xfId="0" applyFont="1" applyFill="1" applyBorder="1" applyAlignment="1">
      <alignment horizontal="center" vertical="top" wrapText="1"/>
    </xf>
    <xf numFmtId="0" fontId="4" fillId="4" borderId="3" xfId="0" applyFont="1" applyFill="1" applyBorder="1" applyAlignment="1">
      <alignment vertical="top" wrapText="1"/>
    </xf>
    <xf numFmtId="165" fontId="13" fillId="4" borderId="3" xfId="1" applyNumberFormat="1" applyFont="1" applyFill="1" applyBorder="1" applyAlignment="1">
      <alignment vertical="top"/>
    </xf>
    <xf numFmtId="0" fontId="9" fillId="5" borderId="18" xfId="0" applyFont="1" applyFill="1" applyBorder="1"/>
    <xf numFmtId="0" fontId="4" fillId="4" borderId="15" xfId="0" applyFont="1" applyFill="1" applyBorder="1" applyAlignment="1">
      <alignment horizontal="center" vertical="top"/>
    </xf>
    <xf numFmtId="167" fontId="4" fillId="4" borderId="12" xfId="0" applyNumberFormat="1" applyFont="1" applyFill="1" applyBorder="1" applyAlignment="1">
      <alignment horizontal="center" vertical="top"/>
    </xf>
    <xf numFmtId="17" fontId="21" fillId="4" borderId="4" xfId="0" applyNumberFormat="1" applyFont="1" applyFill="1" applyBorder="1" applyAlignment="1">
      <alignment horizontal="left" vertical="top" wrapText="1"/>
    </xf>
    <xf numFmtId="0" fontId="22" fillId="4" borderId="25" xfId="0" applyFont="1" applyFill="1" applyBorder="1" applyAlignment="1">
      <alignment vertical="top"/>
    </xf>
    <xf numFmtId="0" fontId="24" fillId="6" borderId="0" xfId="0" applyFont="1" applyFill="1"/>
    <xf numFmtId="0" fontId="2" fillId="7" borderId="20" xfId="0" applyFont="1" applyFill="1" applyBorder="1"/>
    <xf numFmtId="0" fontId="10" fillId="3" borderId="26" xfId="0" applyFont="1" applyFill="1" applyBorder="1" applyAlignment="1">
      <alignment horizontal="center"/>
    </xf>
    <xf numFmtId="0" fontId="10" fillId="3" borderId="27" xfId="0" applyFont="1" applyFill="1" applyBorder="1" applyAlignment="1">
      <alignment horizontal="center"/>
    </xf>
    <xf numFmtId="0" fontId="10" fillId="3" borderId="28" xfId="0" applyFont="1" applyFill="1" applyBorder="1" applyAlignment="1">
      <alignment horizontal="center"/>
    </xf>
    <xf numFmtId="0" fontId="3"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6" fillId="7" borderId="32" xfId="0" applyFont="1" applyFill="1" applyBorder="1"/>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7" xfId="0" applyFont="1" applyFill="1" applyBorder="1" applyAlignment="1">
      <alignment horizontal="center" vertical="center" wrapText="1"/>
    </xf>
    <xf numFmtId="167" fontId="6" fillId="2" borderId="39" xfId="0" applyNumberFormat="1" applyFont="1" applyFill="1" applyBorder="1" applyAlignment="1">
      <alignment horizontal="center" vertical="top"/>
    </xf>
    <xf numFmtId="17" fontId="21" fillId="4" borderId="43" xfId="0" applyNumberFormat="1" applyFont="1" applyFill="1" applyBorder="1" applyAlignment="1">
      <alignment horizontal="left" vertical="top" wrapText="1"/>
    </xf>
    <xf numFmtId="0" fontId="22" fillId="4" borderId="44" xfId="0" applyFont="1" applyFill="1" applyBorder="1" applyAlignment="1">
      <alignment vertical="top"/>
    </xf>
    <xf numFmtId="165" fontId="13" fillId="4" borderId="45" xfId="1" applyNumberFormat="1" applyFont="1" applyFill="1" applyBorder="1" applyAlignment="1">
      <alignment vertical="top"/>
    </xf>
    <xf numFmtId="0" fontId="4" fillId="4" borderId="45" xfId="0" applyFont="1" applyFill="1" applyBorder="1" applyAlignment="1">
      <alignment vertical="top" wrapText="1"/>
    </xf>
    <xf numFmtId="0" fontId="2" fillId="7" borderId="46" xfId="0" applyFont="1" applyFill="1" applyBorder="1" applyAlignment="1">
      <alignment vertical="top"/>
    </xf>
    <xf numFmtId="166" fontId="4" fillId="4" borderId="47" xfId="0" applyNumberFormat="1" applyFont="1" applyFill="1" applyBorder="1" applyAlignment="1">
      <alignment horizontal="center" vertical="top"/>
    </xf>
    <xf numFmtId="0" fontId="4" fillId="4" borderId="48" xfId="0" applyFont="1" applyFill="1" applyBorder="1" applyAlignment="1">
      <alignment horizontal="center" vertical="top"/>
    </xf>
    <xf numFmtId="167" fontId="4" fillId="4" borderId="46" xfId="0" applyNumberFormat="1" applyFont="1" applyFill="1" applyBorder="1" applyAlignment="1">
      <alignment horizontal="center" vertical="top"/>
    </xf>
    <xf numFmtId="167" fontId="6" fillId="2" borderId="49" xfId="0" applyNumberFormat="1" applyFont="1" applyFill="1" applyBorder="1" applyAlignment="1">
      <alignment horizontal="center" vertical="top"/>
    </xf>
    <xf numFmtId="0" fontId="3" fillId="3" borderId="50" xfId="0" applyFont="1" applyFill="1" applyBorder="1" applyAlignment="1">
      <alignment horizontal="center" vertical="top" wrapText="1"/>
    </xf>
    <xf numFmtId="0" fontId="26" fillId="0" borderId="51" xfId="0" applyFont="1" applyBorder="1"/>
    <xf numFmtId="0" fontId="27" fillId="0" borderId="51" xfId="0" applyFont="1" applyBorder="1"/>
    <xf numFmtId="0" fontId="4" fillId="6" borderId="0" xfId="0" applyFont="1" applyFill="1" applyAlignment="1">
      <alignment horizontal="left"/>
    </xf>
    <xf numFmtId="0" fontId="3" fillId="6" borderId="0" xfId="0" applyFont="1" applyFill="1" applyAlignment="1">
      <alignment horizontal="left"/>
    </xf>
    <xf numFmtId="0" fontId="8" fillId="6" borderId="0" xfId="0" applyFont="1" applyFill="1" applyAlignment="1">
      <alignment horizontal="center" vertical="center" wrapText="1"/>
    </xf>
    <xf numFmtId="17" fontId="21" fillId="4" borderId="54" xfId="0" applyNumberFormat="1" applyFont="1" applyFill="1" applyBorder="1" applyAlignment="1">
      <alignment horizontal="left" vertical="top" wrapText="1"/>
    </xf>
    <xf numFmtId="17" fontId="21" fillId="4" borderId="53" xfId="0" applyNumberFormat="1" applyFont="1" applyFill="1" applyBorder="1" applyAlignment="1">
      <alignment horizontal="left" vertical="top" wrapText="1"/>
    </xf>
    <xf numFmtId="17" fontId="21" fillId="4" borderId="58" xfId="0" applyNumberFormat="1" applyFont="1" applyFill="1" applyBorder="1" applyAlignment="1">
      <alignment horizontal="left" vertical="top" wrapText="1"/>
    </xf>
    <xf numFmtId="0" fontId="15" fillId="14" borderId="14" xfId="0" applyFont="1" applyFill="1" applyBorder="1" applyAlignment="1">
      <alignment horizontal="center" vertical="top" wrapText="1"/>
    </xf>
    <xf numFmtId="0" fontId="25" fillId="4" borderId="54" xfId="0" applyFont="1" applyFill="1" applyBorder="1" applyAlignment="1">
      <alignment vertical="top"/>
    </xf>
    <xf numFmtId="165" fontId="30" fillId="4" borderId="54" xfId="1" applyNumberFormat="1" applyFont="1" applyFill="1" applyBorder="1" applyAlignment="1">
      <alignment vertical="top"/>
    </xf>
    <xf numFmtId="0" fontId="31" fillId="4" borderId="54" xfId="0" applyFont="1" applyFill="1" applyBorder="1" applyAlignment="1">
      <alignment vertical="top" wrapText="1"/>
    </xf>
    <xf numFmtId="0" fontId="31" fillId="0" borderId="54" xfId="0" applyFont="1" applyBorder="1" applyAlignment="1">
      <alignment vertical="center" wrapText="1"/>
    </xf>
    <xf numFmtId="0" fontId="25" fillId="4" borderId="58" xfId="0" applyFont="1" applyFill="1" applyBorder="1" applyAlignment="1">
      <alignment vertical="top"/>
    </xf>
    <xf numFmtId="165" fontId="30" fillId="4" borderId="58" xfId="1" applyNumberFormat="1" applyFont="1" applyFill="1" applyBorder="1" applyAlignment="1">
      <alignment vertical="top"/>
    </xf>
    <xf numFmtId="0" fontId="31" fillId="4" borderId="58" xfId="0" applyFont="1" applyFill="1" applyBorder="1" applyAlignment="1">
      <alignment vertical="top" wrapText="1"/>
    </xf>
    <xf numFmtId="167" fontId="31" fillId="4" borderId="52" xfId="0" applyNumberFormat="1" applyFont="1" applyFill="1" applyBorder="1" applyAlignment="1">
      <alignment horizontal="center" vertical="top"/>
    </xf>
    <xf numFmtId="167" fontId="31" fillId="4" borderId="12" xfId="0" applyNumberFormat="1" applyFont="1" applyFill="1" applyBorder="1" applyAlignment="1">
      <alignment horizontal="center" vertical="top"/>
    </xf>
    <xf numFmtId="167" fontId="31" fillId="4" borderId="46" xfId="0" applyNumberFormat="1" applyFont="1" applyFill="1" applyBorder="1" applyAlignment="1">
      <alignment horizontal="center" vertical="top"/>
    </xf>
    <xf numFmtId="14" fontId="31" fillId="4" borderId="54" xfId="0" applyNumberFormat="1" applyFont="1" applyFill="1" applyBorder="1" applyAlignment="1">
      <alignment vertical="top" wrapText="1"/>
    </xf>
    <xf numFmtId="14" fontId="31" fillId="0" borderId="54" xfId="0" applyNumberFormat="1" applyFont="1" applyBorder="1" applyAlignment="1">
      <alignment vertical="center" wrapText="1"/>
    </xf>
    <xf numFmtId="0" fontId="15" fillId="10" borderId="2" xfId="0" applyFont="1" applyFill="1" applyBorder="1" applyAlignment="1">
      <alignment horizontal="center" vertical="center" wrapText="1"/>
    </xf>
    <xf numFmtId="0" fontId="34" fillId="0" borderId="0" xfId="0" applyFont="1" applyAlignment="1">
      <alignment vertical="top"/>
    </xf>
    <xf numFmtId="0" fontId="20" fillId="6" borderId="0" xfId="0" applyFont="1" applyFill="1" applyAlignment="1">
      <alignment horizontal="center"/>
    </xf>
    <xf numFmtId="0" fontId="16" fillId="0" borderId="63" xfId="0" applyFont="1" applyBorder="1" applyAlignment="1">
      <alignment vertical="top"/>
    </xf>
    <xf numFmtId="0" fontId="16" fillId="0" borderId="21" xfId="0" applyFont="1" applyBorder="1" applyAlignment="1">
      <alignment vertical="top"/>
    </xf>
    <xf numFmtId="0" fontId="16" fillId="0" borderId="43" xfId="0" applyFont="1" applyBorder="1" applyAlignment="1">
      <alignment vertical="top"/>
    </xf>
    <xf numFmtId="0" fontId="31" fillId="4" borderId="43" xfId="0" applyFont="1" applyFill="1" applyBorder="1" applyAlignment="1">
      <alignment horizontal="center" vertical="top"/>
    </xf>
    <xf numFmtId="0" fontId="16" fillId="0" borderId="65" xfId="0" applyFont="1" applyBorder="1" applyAlignment="1">
      <alignment vertical="top"/>
    </xf>
    <xf numFmtId="0" fontId="16" fillId="0" borderId="14" xfId="0" applyFont="1" applyBorder="1" applyAlignment="1">
      <alignment vertical="top"/>
    </xf>
    <xf numFmtId="0" fontId="16" fillId="0" borderId="20" xfId="0" applyFont="1" applyBorder="1" applyAlignment="1">
      <alignment vertical="top"/>
    </xf>
    <xf numFmtId="0" fontId="31" fillId="4" borderId="60" xfId="0" applyFont="1" applyFill="1" applyBorder="1" applyAlignment="1">
      <alignment vertical="top" wrapText="1"/>
    </xf>
    <xf numFmtId="0" fontId="31" fillId="4" borderId="67" xfId="0" applyFont="1" applyFill="1" applyBorder="1" applyAlignment="1">
      <alignment horizontal="center" vertical="top"/>
    </xf>
    <xf numFmtId="0" fontId="31" fillId="4" borderId="4" xfId="0" applyFont="1" applyFill="1" applyBorder="1" applyAlignment="1">
      <alignment horizontal="center" vertical="top"/>
    </xf>
    <xf numFmtId="0" fontId="31" fillId="7" borderId="2" xfId="0" applyFont="1" applyFill="1" applyBorder="1" applyAlignment="1">
      <alignment vertical="top"/>
    </xf>
    <xf numFmtId="166" fontId="31" fillId="7" borderId="2" xfId="0" applyNumberFormat="1" applyFont="1" applyFill="1" applyBorder="1" applyAlignment="1">
      <alignment horizontal="center" vertical="top"/>
    </xf>
    <xf numFmtId="0" fontId="15" fillId="14" borderId="51"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59" xfId="0" applyFont="1" applyFill="1" applyBorder="1" applyAlignment="1">
      <alignment horizontal="center" vertical="center" wrapText="1"/>
    </xf>
    <xf numFmtId="0" fontId="14" fillId="14" borderId="68" xfId="0" applyFont="1" applyFill="1" applyBorder="1" applyAlignment="1">
      <alignment horizontal="center" vertical="center" wrapText="1"/>
    </xf>
    <xf numFmtId="0" fontId="33" fillId="14" borderId="69"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32" fillId="17" borderId="22" xfId="0" applyFont="1" applyFill="1" applyBorder="1" applyAlignment="1">
      <alignment horizontal="center" vertical="center" wrapText="1"/>
    </xf>
    <xf numFmtId="0" fontId="32" fillId="17" borderId="64" xfId="0" applyFont="1" applyFill="1" applyBorder="1" applyAlignment="1">
      <alignment horizontal="center" vertical="center" wrapText="1"/>
    </xf>
    <xf numFmtId="0" fontId="32" fillId="17" borderId="62" xfId="0" applyFont="1" applyFill="1" applyBorder="1" applyAlignment="1">
      <alignment horizontal="center" vertical="center" wrapText="1"/>
    </xf>
    <xf numFmtId="0" fontId="36" fillId="7" borderId="24" xfId="0" applyFont="1" applyFill="1" applyBorder="1" applyAlignment="1">
      <alignment vertical="center" wrapText="1"/>
    </xf>
    <xf numFmtId="0" fontId="15" fillId="10" borderId="56" xfId="0" applyFont="1" applyFill="1" applyBorder="1" applyAlignment="1">
      <alignment horizontal="center" vertical="center" wrapText="1"/>
    </xf>
    <xf numFmtId="0" fontId="14" fillId="10" borderId="68" xfId="0" applyFont="1" applyFill="1" applyBorder="1" applyAlignment="1">
      <alignment horizontal="center" vertical="center" wrapText="1"/>
    </xf>
    <xf numFmtId="0" fontId="15" fillId="10" borderId="69" xfId="0" applyFont="1" applyFill="1" applyBorder="1" applyAlignment="1">
      <alignment horizontal="center" vertical="center" wrapText="1"/>
    </xf>
    <xf numFmtId="0" fontId="32" fillId="16" borderId="22" xfId="0" applyFont="1" applyFill="1" applyBorder="1" applyAlignment="1">
      <alignment horizontal="center" vertical="center" wrapText="1"/>
    </xf>
    <xf numFmtId="0" fontId="32" fillId="16" borderId="64" xfId="0" applyFont="1" applyFill="1" applyBorder="1" applyAlignment="1">
      <alignment horizontal="center" vertical="center" wrapText="1"/>
    </xf>
    <xf numFmtId="0" fontId="32" fillId="16" borderId="59" xfId="0" applyFont="1" applyFill="1" applyBorder="1" applyAlignment="1">
      <alignment horizontal="center" vertical="center" wrapText="1"/>
    </xf>
    <xf numFmtId="0" fontId="16" fillId="7" borderId="16" xfId="0" applyFont="1" applyFill="1" applyBorder="1"/>
    <xf numFmtId="0" fontId="15" fillId="10" borderId="70" xfId="0" applyFont="1" applyFill="1" applyBorder="1" applyAlignment="1">
      <alignment horizontal="center" vertical="center" wrapText="1"/>
    </xf>
    <xf numFmtId="0" fontId="15" fillId="10" borderId="71" xfId="0" applyFont="1" applyFill="1" applyBorder="1" applyAlignment="1">
      <alignment horizontal="center" vertical="center" wrapText="1"/>
    </xf>
    <xf numFmtId="0" fontId="16" fillId="0" borderId="10" xfId="0" applyFont="1" applyBorder="1" applyAlignment="1">
      <alignment vertical="top"/>
    </xf>
    <xf numFmtId="0" fontId="31" fillId="7" borderId="23" xfId="0" applyFont="1" applyFill="1" applyBorder="1" applyAlignment="1">
      <alignment vertical="top"/>
    </xf>
    <xf numFmtId="167" fontId="14" fillId="0" borderId="55" xfId="0" applyNumberFormat="1" applyFont="1" applyBorder="1" applyAlignment="1">
      <alignment horizontal="center" vertical="top"/>
    </xf>
    <xf numFmtId="167" fontId="14" fillId="12" borderId="2" xfId="0" applyNumberFormat="1" applyFont="1" applyFill="1" applyBorder="1" applyAlignment="1">
      <alignment horizontal="center" vertical="top"/>
    </xf>
    <xf numFmtId="167" fontId="14" fillId="0" borderId="66" xfId="0" applyNumberFormat="1" applyFont="1" applyBorder="1" applyAlignment="1">
      <alignment horizontal="center" vertical="top"/>
    </xf>
    <xf numFmtId="0" fontId="35" fillId="0" borderId="0" xfId="0" applyFont="1" applyAlignment="1">
      <alignment vertical="top" wrapText="1"/>
    </xf>
    <xf numFmtId="0" fontId="15" fillId="10" borderId="24" xfId="0" applyFont="1" applyFill="1" applyBorder="1" applyAlignment="1">
      <alignment horizontal="center" vertical="center" wrapText="1"/>
    </xf>
    <xf numFmtId="167" fontId="14" fillId="9" borderId="2" xfId="0" applyNumberFormat="1" applyFont="1" applyFill="1" applyBorder="1" applyAlignment="1">
      <alignment horizontal="center" vertical="top"/>
    </xf>
    <xf numFmtId="0" fontId="15" fillId="6" borderId="0" xfId="0" applyFont="1" applyFill="1" applyAlignment="1">
      <alignment vertical="center" wrapText="1"/>
    </xf>
    <xf numFmtId="0" fontId="25" fillId="6" borderId="0" xfId="0" applyFont="1" applyFill="1" applyAlignment="1">
      <alignment vertical="top" wrapText="1"/>
    </xf>
    <xf numFmtId="0" fontId="15" fillId="10" borderId="14" xfId="0" applyFont="1" applyFill="1" applyBorder="1" applyAlignment="1">
      <alignment horizontal="center" vertical="top" wrapText="1"/>
    </xf>
    <xf numFmtId="0" fontId="15" fillId="10" borderId="27" xfId="0" applyFont="1" applyFill="1" applyBorder="1" applyAlignment="1">
      <alignment horizontal="center" vertical="top" wrapText="1"/>
    </xf>
    <xf numFmtId="0" fontId="15" fillId="10" borderId="22" xfId="0" applyFont="1" applyFill="1" applyBorder="1" applyAlignment="1">
      <alignment horizontal="center" vertical="center" wrapText="1"/>
    </xf>
    <xf numFmtId="0" fontId="2" fillId="0" borderId="2" xfId="0" applyFont="1" applyBorder="1"/>
    <xf numFmtId="17" fontId="21" fillId="4" borderId="28" xfId="0" applyNumberFormat="1" applyFont="1" applyFill="1" applyBorder="1" applyAlignment="1">
      <alignment horizontal="left" vertical="top" wrapText="1"/>
    </xf>
    <xf numFmtId="0" fontId="15" fillId="14" borderId="2" xfId="0" applyFont="1" applyFill="1" applyBorder="1" applyAlignment="1">
      <alignment horizontal="center" vertical="top" wrapText="1"/>
    </xf>
    <xf numFmtId="14" fontId="31" fillId="4" borderId="26" xfId="0" applyNumberFormat="1" applyFont="1" applyFill="1" applyBorder="1" applyAlignment="1">
      <alignment vertical="top" wrapText="1"/>
    </xf>
    <xf numFmtId="14" fontId="31" fillId="4" borderId="57" xfId="0" applyNumberFormat="1" applyFont="1" applyFill="1" applyBorder="1" applyAlignment="1">
      <alignment vertical="top" wrapText="1"/>
    </xf>
    <xf numFmtId="0" fontId="15" fillId="14" borderId="23" xfId="0" applyFont="1" applyFill="1" applyBorder="1" applyAlignment="1">
      <alignment horizontal="center" vertical="center" wrapText="1"/>
    </xf>
    <xf numFmtId="167" fontId="14" fillId="14" borderId="54" xfId="0" applyNumberFormat="1" applyFont="1" applyFill="1" applyBorder="1" applyAlignment="1">
      <alignment horizontal="center" vertical="top"/>
    </xf>
    <xf numFmtId="167" fontId="14" fillId="14" borderId="58" xfId="0" applyNumberFormat="1" applyFont="1" applyFill="1" applyBorder="1" applyAlignment="1">
      <alignment horizontal="center" vertical="top"/>
    </xf>
    <xf numFmtId="167" fontId="14" fillId="13" borderId="22" xfId="0" applyNumberFormat="1" applyFont="1" applyFill="1" applyBorder="1" applyAlignment="1">
      <alignment horizontal="center" vertical="top"/>
    </xf>
    <xf numFmtId="0" fontId="25" fillId="4" borderId="28" xfId="0" applyFont="1" applyFill="1" applyBorder="1" applyAlignment="1">
      <alignment vertical="top"/>
    </xf>
    <xf numFmtId="0" fontId="15" fillId="10" borderId="54" xfId="0" applyFont="1" applyFill="1" applyBorder="1" applyAlignment="1">
      <alignment horizontal="center" vertical="top" wrapText="1"/>
    </xf>
    <xf numFmtId="0" fontId="15" fillId="10" borderId="0" xfId="0" applyFont="1" applyFill="1" applyAlignment="1">
      <alignment horizontal="center" vertical="top" wrapText="1"/>
    </xf>
    <xf numFmtId="0" fontId="31" fillId="4" borderId="20" xfId="0" applyFont="1" applyFill="1" applyBorder="1" applyAlignment="1">
      <alignment horizontal="center" vertical="top"/>
    </xf>
    <xf numFmtId="0" fontId="31" fillId="4" borderId="18" xfId="0" applyFont="1" applyFill="1" applyBorder="1" applyAlignment="1">
      <alignment horizontal="center" vertical="top"/>
    </xf>
    <xf numFmtId="0" fontId="31" fillId="4" borderId="75" xfId="0" applyFont="1" applyFill="1" applyBorder="1" applyAlignment="1">
      <alignment horizontal="center" vertical="top"/>
    </xf>
    <xf numFmtId="0" fontId="15" fillId="14" borderId="0" xfId="0" applyFont="1" applyFill="1" applyAlignment="1">
      <alignment horizontal="center" vertical="center" wrapText="1"/>
    </xf>
    <xf numFmtId="17" fontId="21" fillId="4" borderId="26" xfId="0" applyNumberFormat="1" applyFont="1" applyFill="1" applyBorder="1" applyAlignment="1">
      <alignment horizontal="center" vertical="top" wrapText="1"/>
    </xf>
    <xf numFmtId="17" fontId="21" fillId="4" borderId="28" xfId="0" applyNumberFormat="1" applyFont="1" applyFill="1" applyBorder="1" applyAlignment="1">
      <alignment horizontal="center" vertical="top" wrapText="1"/>
    </xf>
    <xf numFmtId="0" fontId="37" fillId="15" borderId="0" xfId="0" applyFont="1" applyFill="1" applyAlignment="1">
      <alignment horizontal="center" vertical="center" wrapText="1"/>
    </xf>
    <xf numFmtId="0" fontId="15" fillId="15" borderId="64" xfId="0" applyFont="1" applyFill="1" applyBorder="1" applyAlignment="1">
      <alignment horizontal="center" vertical="center" wrapText="1"/>
    </xf>
    <xf numFmtId="0" fontId="20" fillId="6" borderId="0" xfId="0" applyFont="1" applyFill="1" applyAlignment="1">
      <alignment horizontal="center"/>
    </xf>
    <xf numFmtId="0" fontId="4" fillId="4" borderId="54" xfId="0" applyFont="1" applyFill="1" applyBorder="1" applyAlignment="1">
      <alignment horizontal="center"/>
    </xf>
    <xf numFmtId="14" fontId="4" fillId="4" borderId="54" xfId="0" applyNumberFormat="1" applyFont="1" applyFill="1" applyBorder="1" applyAlignment="1">
      <alignment horizontal="center"/>
    </xf>
    <xf numFmtId="0" fontId="20" fillId="3" borderId="20" xfId="0" applyFont="1" applyFill="1" applyBorder="1" applyAlignment="1">
      <alignment horizontal="center"/>
    </xf>
    <xf numFmtId="0" fontId="20" fillId="3" borderId="18" xfId="0" applyFont="1" applyFill="1" applyBorder="1" applyAlignment="1">
      <alignment horizontal="center"/>
    </xf>
    <xf numFmtId="0" fontId="20" fillId="3" borderId="19" xfId="0" applyFont="1" applyFill="1" applyBorder="1" applyAlignment="1">
      <alignment horizontal="center"/>
    </xf>
    <xf numFmtId="167" fontId="2" fillId="6" borderId="20" xfId="0" applyNumberFormat="1" applyFont="1" applyFill="1" applyBorder="1" applyAlignment="1">
      <alignment horizontal="center"/>
    </xf>
    <xf numFmtId="167" fontId="2" fillId="6" borderId="18" xfId="0" applyNumberFormat="1" applyFont="1" applyFill="1" applyBorder="1" applyAlignment="1">
      <alignment horizontal="center"/>
    </xf>
    <xf numFmtId="167" fontId="2" fillId="6" borderId="19" xfId="0" applyNumberFormat="1" applyFont="1" applyFill="1" applyBorder="1" applyAlignment="1">
      <alignment horizontal="center"/>
    </xf>
    <xf numFmtId="0" fontId="15" fillId="12" borderId="61" xfId="0" applyFont="1" applyFill="1" applyBorder="1" applyAlignment="1">
      <alignment horizontal="right" vertical="top" wrapText="1"/>
    </xf>
    <xf numFmtId="0" fontId="15" fillId="12" borderId="42" xfId="0" applyFont="1" applyFill="1" applyBorder="1" applyAlignment="1">
      <alignment horizontal="right" vertical="top" wrapText="1"/>
    </xf>
    <xf numFmtId="0" fontId="15" fillId="12" borderId="73" xfId="0" applyFont="1" applyFill="1" applyBorder="1" applyAlignment="1">
      <alignment horizontal="right" vertical="top" wrapText="1"/>
    </xf>
    <xf numFmtId="0" fontId="15" fillId="14" borderId="20" xfId="0" applyFont="1" applyFill="1" applyBorder="1" applyAlignment="1">
      <alignment horizontal="right" vertical="top" wrapText="1"/>
    </xf>
    <xf numFmtId="0" fontId="15" fillId="14" borderId="18" xfId="0" applyFont="1" applyFill="1" applyBorder="1" applyAlignment="1">
      <alignment horizontal="right" vertical="top" wrapText="1"/>
    </xf>
    <xf numFmtId="0" fontId="15" fillId="14" borderId="19" xfId="0" applyFont="1" applyFill="1" applyBorder="1" applyAlignment="1">
      <alignment horizontal="right" vertical="top" wrapText="1"/>
    </xf>
    <xf numFmtId="0" fontId="15" fillId="10" borderId="72" xfId="0" applyFont="1" applyFill="1" applyBorder="1" applyAlignment="1">
      <alignment horizontal="center" vertical="center" wrapText="1"/>
    </xf>
    <xf numFmtId="0" fontId="15" fillId="10" borderId="49" xfId="0" applyFont="1" applyFill="1" applyBorder="1" applyAlignment="1">
      <alignment horizontal="center" vertical="center" wrapText="1"/>
    </xf>
    <xf numFmtId="0" fontId="28" fillId="5" borderId="20"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29" fillId="13" borderId="10" xfId="0" applyFont="1" applyFill="1" applyBorder="1" applyAlignment="1">
      <alignment horizontal="center" vertical="center" wrapText="1"/>
    </xf>
    <xf numFmtId="0" fontId="29" fillId="13" borderId="14" xfId="0" applyFont="1" applyFill="1" applyBorder="1" applyAlignment="1">
      <alignment horizontal="center" vertical="center" wrapText="1"/>
    </xf>
    <xf numFmtId="0" fontId="29" fillId="13" borderId="21" xfId="0" applyFont="1" applyFill="1" applyBorder="1" applyAlignment="1">
      <alignment horizontal="center" vertical="center" wrapText="1"/>
    </xf>
    <xf numFmtId="0" fontId="29" fillId="13" borderId="56" xfId="0" applyFont="1" applyFill="1" applyBorder="1" applyAlignment="1">
      <alignment horizontal="center" vertical="center" wrapText="1"/>
    </xf>
    <xf numFmtId="0" fontId="29" fillId="13" borderId="17" xfId="0" applyFont="1" applyFill="1" applyBorder="1" applyAlignment="1">
      <alignment horizontal="center" vertical="center" wrapText="1"/>
    </xf>
    <xf numFmtId="0" fontId="29" fillId="13" borderId="51"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21" xfId="0" applyFont="1" applyFill="1" applyBorder="1" applyAlignment="1">
      <alignment horizontal="center" vertical="center" wrapText="1"/>
    </xf>
    <xf numFmtId="0" fontId="29" fillId="9" borderId="56"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51" xfId="0" applyFont="1" applyFill="1" applyBorder="1" applyAlignment="1">
      <alignment horizontal="center" vertical="center" wrapText="1"/>
    </xf>
    <xf numFmtId="0" fontId="34" fillId="11" borderId="10" xfId="0" applyFont="1" applyFill="1" applyBorder="1" applyAlignment="1">
      <alignment horizontal="left" vertical="top" wrapText="1"/>
    </xf>
    <xf numFmtId="0" fontId="25" fillId="11" borderId="21" xfId="0" applyFont="1" applyFill="1" applyBorder="1" applyAlignment="1">
      <alignment horizontal="left" vertical="top" wrapText="1"/>
    </xf>
    <xf numFmtId="0" fontId="25" fillId="11" borderId="11" xfId="0" applyFont="1" applyFill="1" applyBorder="1" applyAlignment="1">
      <alignment horizontal="left" vertical="top" wrapText="1"/>
    </xf>
    <xf numFmtId="0" fontId="25" fillId="11" borderId="16" xfId="0" applyFont="1" applyFill="1" applyBorder="1" applyAlignment="1">
      <alignment horizontal="left" vertical="top" wrapText="1"/>
    </xf>
    <xf numFmtId="0" fontId="25" fillId="11" borderId="0" xfId="0" applyFont="1" applyFill="1" applyAlignment="1">
      <alignment horizontal="left" vertical="top" wrapText="1"/>
    </xf>
    <xf numFmtId="0" fontId="25" fillId="11" borderId="56" xfId="0" applyFont="1" applyFill="1" applyBorder="1" applyAlignment="1">
      <alignment horizontal="left" vertical="top" wrapText="1"/>
    </xf>
    <xf numFmtId="0" fontId="25" fillId="11" borderId="51" xfId="0" applyFont="1" applyFill="1" applyBorder="1" applyAlignment="1">
      <alignment horizontal="left" vertical="top" wrapText="1"/>
    </xf>
    <xf numFmtId="0" fontId="15" fillId="10" borderId="23"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34" fillId="15" borderId="14" xfId="0" applyFont="1" applyFill="1" applyBorder="1" applyAlignment="1">
      <alignment horizontal="left" vertical="top" wrapText="1"/>
    </xf>
    <xf numFmtId="0" fontId="25" fillId="15" borderId="21" xfId="0" applyFont="1" applyFill="1" applyBorder="1" applyAlignment="1">
      <alignment horizontal="left" vertical="top" wrapText="1"/>
    </xf>
    <xf numFmtId="0" fontId="25" fillId="15" borderId="0" xfId="0" applyFont="1" applyFill="1" applyAlignment="1">
      <alignment horizontal="left" vertical="top" wrapText="1"/>
    </xf>
    <xf numFmtId="0" fontId="25" fillId="15" borderId="16" xfId="0" applyFont="1" applyFill="1" applyBorder="1" applyAlignment="1">
      <alignment horizontal="left" vertical="top" wrapText="1"/>
    </xf>
    <xf numFmtId="0" fontId="25" fillId="15" borderId="17" xfId="0" applyFont="1" applyFill="1" applyBorder="1" applyAlignment="1">
      <alignment horizontal="left" vertical="top" wrapText="1"/>
    </xf>
    <xf numFmtId="0" fontId="25" fillId="15" borderId="51" xfId="0" applyFont="1" applyFill="1" applyBorder="1" applyAlignment="1">
      <alignment horizontal="left" vertical="top" wrapText="1"/>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3" fillId="2" borderId="26" xfId="0" applyFont="1" applyFill="1" applyBorder="1" applyAlignment="1">
      <alignment horizontal="left"/>
    </xf>
    <xf numFmtId="0" fontId="3" fillId="2" borderId="28" xfId="0" applyFont="1" applyFill="1" applyBorder="1" applyAlignment="1">
      <alignment horizontal="left"/>
    </xf>
    <xf numFmtId="0" fontId="37" fillId="11" borderId="20" xfId="0" applyFont="1" applyFill="1" applyBorder="1" applyAlignment="1">
      <alignment horizontal="center" vertical="center" wrapText="1"/>
    </xf>
    <xf numFmtId="0" fontId="15" fillId="11" borderId="19" xfId="0" applyFont="1" applyFill="1" applyBorder="1" applyAlignment="1">
      <alignment horizontal="center" vertical="center" wrapText="1"/>
    </xf>
    <xf numFmtId="17" fontId="21" fillId="4" borderId="57" xfId="0" applyNumberFormat="1" applyFont="1" applyFill="1" applyBorder="1" applyAlignment="1">
      <alignment horizontal="center" vertical="top" wrapText="1"/>
    </xf>
    <xf numFmtId="17" fontId="21" fillId="4" borderId="53" xfId="0" applyNumberFormat="1" applyFont="1" applyFill="1" applyBorder="1" applyAlignment="1">
      <alignment horizontal="center" vertical="top" wrapText="1"/>
    </xf>
    <xf numFmtId="17" fontId="21" fillId="4" borderId="61" xfId="0" applyNumberFormat="1" applyFont="1" applyFill="1" applyBorder="1" applyAlignment="1">
      <alignment horizontal="center" vertical="top" wrapText="1"/>
    </xf>
    <xf numFmtId="17" fontId="21" fillId="4" borderId="74" xfId="0" applyNumberFormat="1" applyFont="1" applyFill="1"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8" fillId="3" borderId="29"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25" fillId="2" borderId="10"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3" fillId="2" borderId="20" xfId="0" applyFont="1" applyFill="1" applyBorder="1" applyAlignment="1">
      <alignment horizontal="left"/>
    </xf>
    <xf numFmtId="0" fontId="3" fillId="2" borderId="19" xfId="0" applyFont="1" applyFill="1" applyBorder="1" applyAlignment="1">
      <alignment horizontal="left"/>
    </xf>
    <xf numFmtId="0" fontId="19" fillId="4" borderId="20"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168" fontId="23" fillId="5" borderId="18" xfId="0" applyNumberFormat="1" applyFont="1" applyFill="1" applyBorder="1" applyAlignment="1">
      <alignment horizontal="right"/>
    </xf>
    <xf numFmtId="168" fontId="23" fillId="5" borderId="19" xfId="0" applyNumberFormat="1" applyFont="1" applyFill="1" applyBorder="1" applyAlignment="1">
      <alignment horizontal="right"/>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4" fillId="4" borderId="7" xfId="0" applyFont="1" applyFill="1" applyBorder="1" applyAlignment="1">
      <alignment horizontal="center"/>
    </xf>
    <xf numFmtId="0" fontId="4" fillId="4" borderId="4" xfId="0" applyFont="1" applyFill="1" applyBorder="1" applyAlignment="1">
      <alignment horizontal="center"/>
    </xf>
    <xf numFmtId="14" fontId="7" fillId="4" borderId="8" xfId="0" applyNumberFormat="1" applyFont="1" applyFill="1" applyBorder="1" applyAlignment="1">
      <alignment horizontal="center"/>
    </xf>
    <xf numFmtId="0" fontId="7" fillId="4" borderId="5" xfId="0" applyFont="1" applyFill="1" applyBorder="1" applyAlignment="1">
      <alignment horizontal="center"/>
    </xf>
    <xf numFmtId="49" fontId="9" fillId="5" borderId="20" xfId="0" applyNumberFormat="1" applyFont="1" applyFill="1" applyBorder="1" applyAlignment="1">
      <alignment horizontal="left" vertical="center"/>
    </xf>
    <xf numFmtId="49" fontId="9" fillId="5" borderId="18" xfId="0" applyNumberFormat="1" applyFont="1" applyFill="1" applyBorder="1" applyAlignment="1">
      <alignment horizontal="left" vertical="center"/>
    </xf>
    <xf numFmtId="0" fontId="7" fillId="4" borderId="8" xfId="0" applyFont="1" applyFill="1" applyBorder="1" applyAlignment="1"/>
    <xf numFmtId="0" fontId="7" fillId="4" borderId="5" xfId="0" applyFont="1" applyFill="1" applyBorder="1" applyAlignment="1"/>
    <xf numFmtId="0" fontId="7" fillId="4" borderId="9" xfId="0" applyFont="1" applyFill="1" applyBorder="1" applyAlignment="1"/>
    <xf numFmtId="0" fontId="7" fillId="4" borderId="6" xfId="0" applyFont="1" applyFill="1" applyBorder="1" applyAlignment="1"/>
  </cellXfs>
  <cellStyles count="2">
    <cellStyle name="Currency" xfId="1" builtinId="4"/>
    <cellStyle name="Normal" xfId="0" builtinId="0"/>
  </cellStyles>
  <dxfs count="3">
    <dxf>
      <font>
        <color theme="0"/>
      </font>
      <fill>
        <patternFill>
          <bgColor rgb="FFFF0000"/>
        </patternFill>
      </fill>
    </dxf>
    <dxf>
      <font>
        <color rgb="FFA9D08E"/>
      </font>
      <fill>
        <patternFill patternType="solid">
          <bgColor rgb="FFA9D08E"/>
        </patternFill>
      </fill>
    </dxf>
    <dxf>
      <font>
        <color rgb="FFA9D08E"/>
      </font>
      <fill>
        <patternFill patternType="solid">
          <bgColor rgb="FFA9D08E"/>
        </patternFill>
      </fill>
    </dxf>
  </dxfs>
  <tableStyles count="0" defaultTableStyle="TableStyleMedium2" defaultPivotStyle="PivotStyleLight16"/>
  <colors>
    <mruColors>
      <color rgb="FF0000FF"/>
      <color rgb="FFE29AE6"/>
      <color rgb="FF9E57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AAA6-6AF0-4317-AD92-1560FC705A68}">
  <sheetPr>
    <tabColor rgb="FF0070C0"/>
  </sheetPr>
  <dimension ref="A1:XFD74"/>
  <sheetViews>
    <sheetView tabSelected="1" showWhiteSpace="0" zoomScale="65" zoomScaleNormal="90" zoomScaleSheetLayoutView="66" zoomScalePageLayoutView="66" workbookViewId="0">
      <selection activeCell="A2" sqref="A2:R2"/>
    </sheetView>
  </sheetViews>
  <sheetFormatPr defaultColWidth="0" defaultRowHeight="14.25" customHeight="1"/>
  <cols>
    <col min="1" max="1" width="3.140625" style="1" customWidth="1"/>
    <col min="2" max="2" width="11.85546875" style="1" customWidth="1"/>
    <col min="3" max="3" width="40.7109375" style="1" customWidth="1"/>
    <col min="4" max="4" width="4.42578125" style="1" customWidth="1"/>
    <col min="5" max="6" width="18.7109375" style="1" customWidth="1"/>
    <col min="7" max="7" width="40.85546875" style="1" customWidth="1"/>
    <col min="8" max="8" width="13.42578125" style="1" customWidth="1"/>
    <col min="9" max="9" width="38.85546875" style="1" customWidth="1"/>
    <col min="10" max="10" width="15.140625" style="1" customWidth="1"/>
    <col min="11" max="11" width="20.5703125" style="1" customWidth="1"/>
    <col min="12" max="12" width="16.7109375" style="1" customWidth="1"/>
    <col min="13" max="13" width="26.140625" style="1" customWidth="1"/>
    <col min="14" max="14" width="1.7109375" style="1" customWidth="1"/>
    <col min="15" max="15" width="14.42578125" style="1" customWidth="1"/>
    <col min="16" max="16" width="12" style="1" customWidth="1"/>
    <col min="17" max="17" width="15" style="1" customWidth="1"/>
    <col min="18" max="18" width="13.42578125" style="1" customWidth="1"/>
    <col min="19" max="21" width="9.140625" style="1" hidden="1" customWidth="1"/>
    <col min="22" max="22" width="0" style="1" hidden="1" customWidth="1"/>
    <col min="23" max="23" width="9.140625" style="1" hidden="1" customWidth="1"/>
    <col min="24" max="16384" width="0" style="1" hidden="1"/>
  </cols>
  <sheetData>
    <row r="1" spans="1:20 16384:16384" ht="7.5" customHeight="1" thickBot="1">
      <c r="A1" s="13"/>
      <c r="B1" s="13"/>
      <c r="C1" s="13"/>
      <c r="D1" s="13"/>
      <c r="E1" s="13"/>
      <c r="F1" s="13"/>
      <c r="G1" s="13"/>
      <c r="H1" s="13"/>
      <c r="I1" s="13"/>
      <c r="J1" s="13"/>
      <c r="K1" s="13"/>
      <c r="L1" s="13"/>
      <c r="M1" s="13"/>
      <c r="N1" s="13"/>
      <c r="O1" s="13"/>
      <c r="P1" s="13"/>
      <c r="Q1" s="13"/>
      <c r="R1" s="13"/>
    </row>
    <row r="2" spans="1:20 16384:16384" ht="45" customHeight="1" thickBot="1">
      <c r="A2" s="160" t="s">
        <v>0</v>
      </c>
      <c r="B2" s="161"/>
      <c r="C2" s="161"/>
      <c r="D2" s="161"/>
      <c r="E2" s="161"/>
      <c r="F2" s="161"/>
      <c r="G2" s="161"/>
      <c r="H2" s="161"/>
      <c r="I2" s="161"/>
      <c r="J2" s="161"/>
      <c r="K2" s="161"/>
      <c r="L2" s="161"/>
      <c r="M2" s="161"/>
      <c r="N2" s="161"/>
      <c r="O2" s="161"/>
      <c r="P2" s="161"/>
      <c r="Q2" s="161"/>
      <c r="R2" s="162"/>
      <c r="XFD2" s="123"/>
    </row>
    <row r="3" spans="1:20 16384:16384" ht="14.1">
      <c r="A3" s="13"/>
      <c r="B3" s="13"/>
      <c r="C3" s="13"/>
      <c r="D3" s="13"/>
      <c r="E3" s="13"/>
      <c r="F3" s="13"/>
      <c r="G3" s="13"/>
      <c r="H3" s="13"/>
      <c r="I3" s="13"/>
      <c r="J3" s="13"/>
      <c r="K3" s="13"/>
      <c r="L3" s="13"/>
      <c r="M3" s="13"/>
      <c r="N3" s="13"/>
      <c r="O3" s="13"/>
      <c r="P3" s="13"/>
      <c r="Q3" s="13"/>
      <c r="R3" s="13"/>
    </row>
    <row r="4" spans="1:20 16384:16384" ht="14.1" customHeight="1">
      <c r="A4" s="194"/>
      <c r="B4" s="197" t="s">
        <v>1</v>
      </c>
      <c r="C4" s="198"/>
      <c r="D4" s="144"/>
      <c r="E4" s="144"/>
      <c r="F4" s="144"/>
      <c r="G4" s="13"/>
      <c r="H4" s="13"/>
      <c r="I4" s="13"/>
      <c r="J4" s="13"/>
      <c r="K4" s="13"/>
      <c r="L4" s="13"/>
      <c r="M4" s="13"/>
      <c r="N4" s="13"/>
      <c r="O4" s="13"/>
      <c r="P4" s="13"/>
      <c r="Q4" s="13"/>
      <c r="R4" s="13"/>
    </row>
    <row r="5" spans="1:20 16384:16384" ht="14.1" customHeight="1">
      <c r="A5" s="195"/>
      <c r="B5" s="197" t="s">
        <v>2</v>
      </c>
      <c r="C5" s="198"/>
      <c r="D5" s="145"/>
      <c r="E5" s="144"/>
      <c r="F5" s="144"/>
      <c r="G5" s="13"/>
      <c r="H5" s="13"/>
      <c r="I5" s="13"/>
      <c r="J5" s="13"/>
      <c r="K5" s="13"/>
      <c r="L5" s="13"/>
      <c r="M5" s="13"/>
      <c r="N5" s="146" t="s">
        <v>3</v>
      </c>
      <c r="O5" s="147"/>
      <c r="P5" s="147"/>
      <c r="Q5" s="148"/>
      <c r="R5" s="13"/>
    </row>
    <row r="6" spans="1:20 16384:16384" ht="14.1" customHeight="1">
      <c r="A6" s="195"/>
      <c r="B6" s="197" t="s">
        <v>4</v>
      </c>
      <c r="C6" s="198"/>
      <c r="D6" s="144"/>
      <c r="E6" s="144"/>
      <c r="F6" s="144"/>
      <c r="G6" s="13"/>
      <c r="H6" s="13"/>
      <c r="I6" s="13"/>
      <c r="J6" s="13"/>
      <c r="K6" s="13"/>
      <c r="L6" s="13"/>
      <c r="M6" s="13"/>
      <c r="N6" s="149">
        <f>SUM(R24+R59)</f>
        <v>0</v>
      </c>
      <c r="O6" s="150"/>
      <c r="P6" s="150"/>
      <c r="Q6" s="151"/>
      <c r="R6" s="13"/>
    </row>
    <row r="7" spans="1:20 16384:16384" ht="14.1" customHeight="1">
      <c r="A7" s="195"/>
      <c r="B7" s="197" t="s">
        <v>5</v>
      </c>
      <c r="C7" s="198"/>
      <c r="D7" s="144"/>
      <c r="E7" s="144"/>
      <c r="F7" s="144"/>
      <c r="G7" s="13"/>
      <c r="H7" s="13"/>
      <c r="I7" s="13"/>
      <c r="J7" s="13"/>
      <c r="K7" s="13"/>
      <c r="L7" s="13"/>
      <c r="M7" s="13"/>
      <c r="N7" s="13"/>
      <c r="O7" s="13"/>
      <c r="P7" s="13"/>
      <c r="Q7" s="13"/>
      <c r="R7" s="13"/>
    </row>
    <row r="8" spans="1:20 16384:16384" ht="14.1" customHeight="1">
      <c r="A8" s="195"/>
      <c r="B8" s="197" t="s">
        <v>6</v>
      </c>
      <c r="C8" s="198"/>
      <c r="D8" s="144"/>
      <c r="E8" s="144"/>
      <c r="F8" s="144"/>
      <c r="G8" s="13"/>
      <c r="H8" s="13"/>
      <c r="I8" s="13"/>
      <c r="J8" s="13"/>
      <c r="K8" s="13"/>
      <c r="L8" s="13"/>
      <c r="M8" s="13"/>
      <c r="N8" s="13"/>
      <c r="O8" s="13"/>
      <c r="P8" s="13"/>
      <c r="Q8" s="13"/>
      <c r="R8" s="13"/>
    </row>
    <row r="9" spans="1:20 16384:16384" ht="14.25" customHeight="1">
      <c r="A9" s="196"/>
      <c r="B9" s="197" t="s">
        <v>7</v>
      </c>
      <c r="C9" s="198"/>
      <c r="D9" s="144"/>
      <c r="E9" s="144"/>
      <c r="F9" s="144"/>
      <c r="G9" s="13"/>
      <c r="H9" s="13"/>
      <c r="I9" s="13"/>
      <c r="J9" s="13"/>
      <c r="K9" s="13"/>
      <c r="L9" s="13"/>
      <c r="M9" s="13"/>
      <c r="N9" s="143"/>
      <c r="O9" s="143"/>
      <c r="P9" s="143"/>
      <c r="Q9" s="13"/>
      <c r="R9" s="13"/>
    </row>
    <row r="10" spans="1:20 16384:16384" s="13" customFormat="1" ht="14.25" customHeight="1">
      <c r="A10" s="59"/>
      <c r="B10" s="58"/>
      <c r="C10" s="58"/>
      <c r="D10" s="57"/>
      <c r="E10" s="57"/>
      <c r="F10" s="57"/>
      <c r="N10" s="78"/>
      <c r="O10" s="78"/>
      <c r="P10" s="78"/>
    </row>
    <row r="11" spans="1:20 16384:16384" s="13" customFormat="1" ht="14.25" customHeight="1">
      <c r="A11" s="163" t="s">
        <v>8</v>
      </c>
      <c r="B11" s="164"/>
      <c r="C11" s="164"/>
      <c r="D11" s="164"/>
      <c r="E11" s="164"/>
      <c r="F11" s="164"/>
      <c r="G11" s="164"/>
      <c r="H11" s="164"/>
      <c r="I11" s="164"/>
      <c r="J11" s="164"/>
      <c r="K11" s="164"/>
      <c r="L11" s="164"/>
      <c r="M11" s="164"/>
      <c r="N11" s="164"/>
      <c r="O11" s="164"/>
      <c r="P11" s="164"/>
      <c r="Q11" s="164"/>
      <c r="R11" s="165"/>
    </row>
    <row r="12" spans="1:20 16384:16384" s="13" customFormat="1" ht="14.25" customHeight="1">
      <c r="A12" s="166"/>
      <c r="B12" s="167"/>
      <c r="C12" s="167"/>
      <c r="D12" s="167"/>
      <c r="E12" s="167"/>
      <c r="F12" s="167"/>
      <c r="G12" s="167"/>
      <c r="H12" s="167"/>
      <c r="I12" s="167"/>
      <c r="J12" s="167"/>
      <c r="K12" s="167"/>
      <c r="L12" s="167"/>
      <c r="M12" s="167"/>
      <c r="N12" s="167"/>
      <c r="O12" s="167"/>
      <c r="P12" s="167"/>
      <c r="Q12" s="167"/>
      <c r="R12" s="168"/>
    </row>
    <row r="13" spans="1:20 16384:16384" ht="66.75" customHeight="1">
      <c r="A13" s="191">
        <v>1</v>
      </c>
      <c r="B13" s="141" t="s">
        <v>9</v>
      </c>
      <c r="C13" s="142"/>
      <c r="D13" s="91"/>
      <c r="E13" s="92" t="s">
        <v>10</v>
      </c>
      <c r="F13" s="93" t="s">
        <v>11</v>
      </c>
      <c r="G13" s="94" t="s">
        <v>12</v>
      </c>
      <c r="H13" s="95" t="s">
        <v>13</v>
      </c>
      <c r="I13" s="96" t="s">
        <v>14</v>
      </c>
      <c r="J13" s="96" t="s">
        <v>15</v>
      </c>
      <c r="K13" s="97" t="s">
        <v>16</v>
      </c>
      <c r="L13" s="98" t="s">
        <v>17</v>
      </c>
      <c r="M13" s="99" t="s">
        <v>18</v>
      </c>
      <c r="N13" s="100"/>
      <c r="O13" s="138" t="s">
        <v>19</v>
      </c>
      <c r="P13" s="138"/>
      <c r="Q13" s="138"/>
      <c r="R13" s="128" t="s">
        <v>20</v>
      </c>
      <c r="T13" s="13"/>
    </row>
    <row r="14" spans="1:20 16384:16384" ht="15.6">
      <c r="A14" s="192"/>
      <c r="B14" s="185" t="s">
        <v>21</v>
      </c>
      <c r="C14" s="186"/>
      <c r="D14" s="63">
        <v>1</v>
      </c>
      <c r="E14" s="60"/>
      <c r="F14" s="60"/>
      <c r="G14" s="64"/>
      <c r="H14" s="65"/>
      <c r="I14" s="115"/>
      <c r="J14" s="86"/>
      <c r="K14" s="86"/>
      <c r="L14" s="74"/>
      <c r="M14" s="83"/>
      <c r="N14" s="89"/>
      <c r="O14" s="135"/>
      <c r="P14" s="136"/>
      <c r="Q14" s="136"/>
      <c r="R14" s="130">
        <f>(H14*O14)</f>
        <v>0</v>
      </c>
      <c r="S14" s="13"/>
      <c r="T14" s="13"/>
    </row>
    <row r="15" spans="1:20 16384:16384" s="2" customFormat="1" ht="15.6">
      <c r="A15" s="192"/>
      <c r="B15" s="187"/>
      <c r="C15" s="188"/>
      <c r="D15" s="63">
        <v>2</v>
      </c>
      <c r="E15" s="60"/>
      <c r="F15" s="60"/>
      <c r="G15" s="64"/>
      <c r="H15" s="65"/>
      <c r="I15" s="67"/>
      <c r="J15" s="67"/>
      <c r="K15" s="86"/>
      <c r="L15" s="75"/>
      <c r="M15" s="84"/>
      <c r="N15" s="89"/>
      <c r="O15" s="135"/>
      <c r="P15" s="136"/>
      <c r="Q15" s="136"/>
      <c r="R15" s="130">
        <f t="shared" ref="R15:R23" si="0">(H15*O15)</f>
        <v>0</v>
      </c>
      <c r="S15" s="13"/>
      <c r="T15" s="13"/>
    </row>
    <row r="16" spans="1:20 16384:16384" ht="15.6">
      <c r="A16" s="192"/>
      <c r="B16" s="187"/>
      <c r="C16" s="188"/>
      <c r="D16" s="63">
        <v>3</v>
      </c>
      <c r="E16" s="60"/>
      <c r="F16" s="60"/>
      <c r="G16" s="64"/>
      <c r="H16" s="65"/>
      <c r="I16" s="66"/>
      <c r="J16" s="66"/>
      <c r="K16" s="86"/>
      <c r="L16" s="74"/>
      <c r="M16" s="84"/>
      <c r="N16" s="89"/>
      <c r="O16" s="135"/>
      <c r="P16" s="136"/>
      <c r="Q16" s="136"/>
      <c r="R16" s="130">
        <f t="shared" si="0"/>
        <v>0</v>
      </c>
      <c r="S16" s="13"/>
      <c r="T16" s="13"/>
    </row>
    <row r="17" spans="1:20" ht="15.6">
      <c r="A17" s="192"/>
      <c r="B17" s="187"/>
      <c r="C17" s="187"/>
      <c r="D17" s="125">
        <v>4</v>
      </c>
      <c r="E17" s="124"/>
      <c r="F17" s="60"/>
      <c r="G17" s="64"/>
      <c r="H17" s="65"/>
      <c r="I17" s="66"/>
      <c r="J17" s="66"/>
      <c r="K17" s="86"/>
      <c r="L17" s="126"/>
      <c r="M17" s="85"/>
      <c r="N17" s="89"/>
      <c r="O17" s="135"/>
      <c r="P17" s="136"/>
      <c r="Q17" s="136"/>
      <c r="R17" s="130">
        <f t="shared" si="0"/>
        <v>0</v>
      </c>
      <c r="S17" s="13"/>
      <c r="T17" s="13"/>
    </row>
    <row r="18" spans="1:20" ht="15.6">
      <c r="A18" s="192"/>
      <c r="B18" s="187"/>
      <c r="C18" s="187"/>
      <c r="D18" s="125">
        <v>5</v>
      </c>
      <c r="E18" s="61"/>
      <c r="F18" s="62"/>
      <c r="G18" s="68"/>
      <c r="H18" s="69"/>
      <c r="I18" s="70"/>
      <c r="J18" s="70"/>
      <c r="K18" s="86"/>
      <c r="L18" s="127"/>
      <c r="M18" s="110"/>
      <c r="N18" s="111"/>
      <c r="O18" s="135"/>
      <c r="P18" s="136"/>
      <c r="Q18" s="137"/>
      <c r="R18" s="130">
        <f t="shared" si="0"/>
        <v>0</v>
      </c>
      <c r="S18" s="13"/>
      <c r="T18" s="13"/>
    </row>
    <row r="19" spans="1:20" ht="15.6">
      <c r="A19" s="192"/>
      <c r="B19" s="187"/>
      <c r="C19" s="187"/>
      <c r="D19" s="125">
        <v>6</v>
      </c>
      <c r="E19" s="61"/>
      <c r="F19" s="62"/>
      <c r="G19" s="68"/>
      <c r="H19" s="69"/>
      <c r="I19" s="70"/>
      <c r="J19" s="70"/>
      <c r="K19" s="86"/>
      <c r="L19" s="127"/>
      <c r="M19" s="110"/>
      <c r="N19" s="111"/>
      <c r="O19" s="135"/>
      <c r="P19" s="136"/>
      <c r="Q19" s="137"/>
      <c r="R19" s="130">
        <f t="shared" si="0"/>
        <v>0</v>
      </c>
      <c r="S19" s="13"/>
      <c r="T19" s="13"/>
    </row>
    <row r="20" spans="1:20" ht="15.6">
      <c r="A20" s="192"/>
      <c r="B20" s="187"/>
      <c r="C20" s="187"/>
      <c r="D20" s="125">
        <v>7</v>
      </c>
      <c r="E20" s="61"/>
      <c r="F20" s="62"/>
      <c r="G20" s="68"/>
      <c r="H20" s="69"/>
      <c r="I20" s="70"/>
      <c r="J20" s="70"/>
      <c r="K20" s="86"/>
      <c r="L20" s="127"/>
      <c r="M20" s="110"/>
      <c r="N20" s="111"/>
      <c r="O20" s="135"/>
      <c r="P20" s="136"/>
      <c r="Q20" s="137"/>
      <c r="R20" s="130">
        <f t="shared" si="0"/>
        <v>0</v>
      </c>
      <c r="S20" s="13"/>
      <c r="T20" s="13"/>
    </row>
    <row r="21" spans="1:20" ht="15.6">
      <c r="A21" s="192"/>
      <c r="B21" s="187"/>
      <c r="C21" s="187"/>
      <c r="D21" s="125">
        <v>8</v>
      </c>
      <c r="E21" s="61"/>
      <c r="F21" s="62"/>
      <c r="G21" s="68"/>
      <c r="H21" s="69"/>
      <c r="I21" s="70"/>
      <c r="J21" s="70"/>
      <c r="K21" s="86"/>
      <c r="L21" s="127"/>
      <c r="M21" s="110"/>
      <c r="N21" s="111"/>
      <c r="O21" s="135"/>
      <c r="P21" s="136"/>
      <c r="Q21" s="137"/>
      <c r="R21" s="130">
        <f t="shared" si="0"/>
        <v>0</v>
      </c>
      <c r="S21" s="13"/>
      <c r="T21" s="13"/>
    </row>
    <row r="22" spans="1:20" ht="15.6">
      <c r="A22" s="192"/>
      <c r="B22" s="187"/>
      <c r="C22" s="187"/>
      <c r="D22" s="125">
        <v>9</v>
      </c>
      <c r="E22" s="61"/>
      <c r="F22" s="62"/>
      <c r="G22" s="68"/>
      <c r="H22" s="69"/>
      <c r="I22" s="70"/>
      <c r="J22" s="70"/>
      <c r="K22" s="86"/>
      <c r="L22" s="127"/>
      <c r="M22" s="110"/>
      <c r="N22" s="111"/>
      <c r="O22" s="135"/>
      <c r="P22" s="136"/>
      <c r="Q22" s="137"/>
      <c r="R22" s="130">
        <f t="shared" si="0"/>
        <v>0</v>
      </c>
      <c r="S22" s="13"/>
      <c r="T22" s="13"/>
    </row>
    <row r="23" spans="1:20" ht="15.6">
      <c r="A23" s="193"/>
      <c r="B23" s="189"/>
      <c r="C23" s="190"/>
      <c r="D23" s="125">
        <v>10</v>
      </c>
      <c r="E23" s="61"/>
      <c r="F23" s="62"/>
      <c r="G23" s="68"/>
      <c r="H23" s="69"/>
      <c r="I23" s="70"/>
      <c r="J23" s="70"/>
      <c r="K23" s="86"/>
      <c r="L23" s="127"/>
      <c r="M23" s="110"/>
      <c r="N23" s="111"/>
      <c r="O23" s="135"/>
      <c r="P23" s="136"/>
      <c r="Q23" s="136"/>
      <c r="R23" s="129">
        <f t="shared" si="0"/>
        <v>0</v>
      </c>
      <c r="S23" s="13"/>
      <c r="T23" s="13"/>
    </row>
    <row r="24" spans="1:20" ht="15" customHeight="1">
      <c r="A24" s="118"/>
      <c r="B24" s="119"/>
      <c r="C24" s="119"/>
      <c r="D24" s="155" t="s">
        <v>22</v>
      </c>
      <c r="E24" s="156"/>
      <c r="F24" s="156"/>
      <c r="G24" s="156"/>
      <c r="H24" s="156"/>
      <c r="I24" s="156"/>
      <c r="J24" s="156"/>
      <c r="K24" s="156"/>
      <c r="L24" s="156"/>
      <c r="M24" s="156"/>
      <c r="N24" s="156"/>
      <c r="O24" s="156"/>
      <c r="P24" s="156"/>
      <c r="Q24" s="157"/>
      <c r="R24" s="131">
        <f>SUM(R14:R23)</f>
        <v>0</v>
      </c>
      <c r="S24" s="13"/>
      <c r="T24" s="13"/>
    </row>
    <row r="25" spans="1:20" ht="15" customHeight="1">
      <c r="A25" s="59"/>
      <c r="B25" s="58"/>
      <c r="C25" s="58"/>
      <c r="D25" s="57"/>
      <c r="E25" s="57"/>
      <c r="F25" s="57"/>
      <c r="G25" s="13"/>
      <c r="H25" s="13"/>
      <c r="I25" s="13"/>
      <c r="J25" s="13"/>
      <c r="K25" s="13"/>
      <c r="L25" s="13"/>
      <c r="M25" s="13"/>
      <c r="N25" s="78"/>
      <c r="O25" s="78"/>
      <c r="P25" s="78"/>
      <c r="Q25" s="13"/>
      <c r="R25" s="13"/>
      <c r="S25" s="13"/>
    </row>
    <row r="26" spans="1:20" s="13" customFormat="1" ht="14.25" customHeight="1">
      <c r="A26" s="169" t="s">
        <v>23</v>
      </c>
      <c r="B26" s="170"/>
      <c r="C26" s="170"/>
      <c r="D26" s="170"/>
      <c r="E26" s="170"/>
      <c r="F26" s="170"/>
      <c r="G26" s="170"/>
      <c r="H26" s="170"/>
      <c r="I26" s="170"/>
      <c r="J26" s="170"/>
      <c r="K26" s="170"/>
      <c r="L26" s="170"/>
      <c r="M26" s="170"/>
      <c r="N26" s="170"/>
      <c r="O26" s="170"/>
      <c r="P26" s="170"/>
      <c r="Q26" s="170"/>
      <c r="R26" s="171"/>
    </row>
    <row r="27" spans="1:20" s="13" customFormat="1" ht="14.25" customHeight="1" thickBot="1">
      <c r="A27" s="172"/>
      <c r="B27" s="173"/>
      <c r="C27" s="173"/>
      <c r="D27" s="173"/>
      <c r="E27" s="173"/>
      <c r="F27" s="173"/>
      <c r="G27" s="173"/>
      <c r="H27" s="173"/>
      <c r="I27" s="173"/>
      <c r="J27" s="173"/>
      <c r="K27" s="173"/>
      <c r="L27" s="173"/>
      <c r="M27" s="173"/>
      <c r="N27" s="173"/>
      <c r="O27" s="173"/>
      <c r="P27" s="173"/>
      <c r="Q27" s="173"/>
      <c r="R27" s="174"/>
    </row>
    <row r="28" spans="1:20" ht="62.1">
      <c r="A28" s="182">
        <v>2</v>
      </c>
      <c r="B28" s="199" t="s">
        <v>24</v>
      </c>
      <c r="C28" s="200"/>
      <c r="D28" s="101"/>
      <c r="E28" s="158" t="s">
        <v>25</v>
      </c>
      <c r="F28" s="159"/>
      <c r="G28" s="102" t="s">
        <v>26</v>
      </c>
      <c r="H28" s="103" t="s">
        <v>27</v>
      </c>
      <c r="I28" s="122" t="s">
        <v>14</v>
      </c>
      <c r="J28" s="122" t="s">
        <v>15</v>
      </c>
      <c r="K28" s="104" t="s">
        <v>16</v>
      </c>
      <c r="L28" s="105" t="s">
        <v>17</v>
      </c>
      <c r="M28" s="106" t="s">
        <v>28</v>
      </c>
      <c r="N28" s="107"/>
      <c r="O28" s="108" t="s">
        <v>29</v>
      </c>
      <c r="P28" s="109" t="s">
        <v>19</v>
      </c>
      <c r="Q28" s="116" t="s">
        <v>30</v>
      </c>
      <c r="R28" s="76" t="s">
        <v>20</v>
      </c>
      <c r="S28" s="13"/>
    </row>
    <row r="29" spans="1:20" ht="15.6">
      <c r="A29" s="183"/>
      <c r="B29" s="175" t="s">
        <v>31</v>
      </c>
      <c r="C29" s="176"/>
      <c r="D29" s="120">
        <v>1</v>
      </c>
      <c r="E29" s="139"/>
      <c r="F29" s="140"/>
      <c r="G29" s="64"/>
      <c r="H29" s="65"/>
      <c r="I29" s="77"/>
      <c r="J29" s="86"/>
      <c r="K29" s="86"/>
      <c r="L29" s="74"/>
      <c r="M29" s="79"/>
      <c r="N29" s="90"/>
      <c r="O29" s="87"/>
      <c r="P29" s="71"/>
      <c r="Q29" s="114"/>
      <c r="R29" s="113">
        <f>(P29*O29)+Q29</f>
        <v>0</v>
      </c>
    </row>
    <row r="30" spans="1:20" ht="15.6">
      <c r="A30" s="183"/>
      <c r="B30" s="177"/>
      <c r="C30" s="178"/>
      <c r="D30" s="120">
        <v>2</v>
      </c>
      <c r="E30" s="139"/>
      <c r="F30" s="140"/>
      <c r="G30" s="64"/>
      <c r="H30" s="65"/>
      <c r="I30" s="67"/>
      <c r="J30" s="67"/>
      <c r="K30" s="86"/>
      <c r="L30" s="75"/>
      <c r="M30" s="80"/>
      <c r="N30" s="90"/>
      <c r="O30" s="88"/>
      <c r="P30" s="72"/>
      <c r="Q30" s="114"/>
      <c r="R30" s="113">
        <f t="shared" ref="R30:R39" si="1">(P30*O30)+Q30</f>
        <v>0</v>
      </c>
    </row>
    <row r="31" spans="1:20" ht="15.6">
      <c r="A31" s="183"/>
      <c r="B31" s="177"/>
      <c r="C31" s="178"/>
      <c r="D31" s="120">
        <v>3</v>
      </c>
      <c r="E31" s="139"/>
      <c r="F31" s="140"/>
      <c r="G31" s="64"/>
      <c r="H31" s="65"/>
      <c r="I31" s="66"/>
      <c r="J31" s="66"/>
      <c r="K31" s="86"/>
      <c r="L31" s="74"/>
      <c r="M31" s="80"/>
      <c r="N31" s="90"/>
      <c r="O31" s="88"/>
      <c r="P31" s="72"/>
      <c r="Q31" s="114"/>
      <c r="R31" s="113">
        <f t="shared" si="1"/>
        <v>0</v>
      </c>
    </row>
    <row r="32" spans="1:20" ht="15.6">
      <c r="A32" s="183"/>
      <c r="B32" s="177"/>
      <c r="C32" s="178"/>
      <c r="D32" s="120">
        <v>4</v>
      </c>
      <c r="E32" s="139"/>
      <c r="F32" s="140"/>
      <c r="G32" s="64"/>
      <c r="H32" s="65"/>
      <c r="I32" s="66"/>
      <c r="J32" s="66"/>
      <c r="K32" s="86"/>
      <c r="L32" s="74"/>
      <c r="M32" s="80"/>
      <c r="N32" s="90"/>
      <c r="O32" s="88"/>
      <c r="P32" s="72"/>
      <c r="Q32" s="114"/>
      <c r="R32" s="113">
        <f t="shared" si="1"/>
        <v>0</v>
      </c>
    </row>
    <row r="33" spans="1:18" ht="15.6">
      <c r="A33" s="183"/>
      <c r="B33" s="177"/>
      <c r="C33" s="178"/>
      <c r="D33" s="120">
        <v>5</v>
      </c>
      <c r="E33" s="139"/>
      <c r="F33" s="140"/>
      <c r="G33" s="64"/>
      <c r="H33" s="65"/>
      <c r="I33" s="66"/>
      <c r="J33" s="66"/>
      <c r="K33" s="86"/>
      <c r="L33" s="74"/>
      <c r="M33" s="80"/>
      <c r="N33" s="90"/>
      <c r="O33" s="88"/>
      <c r="P33" s="72"/>
      <c r="Q33" s="114"/>
      <c r="R33" s="113">
        <f t="shared" si="1"/>
        <v>0</v>
      </c>
    </row>
    <row r="34" spans="1:18" ht="15.6">
      <c r="A34" s="183"/>
      <c r="B34" s="177"/>
      <c r="C34" s="178"/>
      <c r="D34" s="120">
        <v>6</v>
      </c>
      <c r="E34" s="139"/>
      <c r="F34" s="140"/>
      <c r="G34" s="64"/>
      <c r="H34" s="65"/>
      <c r="I34" s="66"/>
      <c r="J34" s="66"/>
      <c r="K34" s="86"/>
      <c r="L34" s="74"/>
      <c r="M34" s="80"/>
      <c r="N34" s="90"/>
      <c r="O34" s="88"/>
      <c r="P34" s="72"/>
      <c r="Q34" s="114"/>
      <c r="R34" s="113">
        <f t="shared" si="1"/>
        <v>0</v>
      </c>
    </row>
    <row r="35" spans="1:18" ht="15.6">
      <c r="A35" s="183"/>
      <c r="B35" s="177"/>
      <c r="C35" s="178"/>
      <c r="D35" s="120">
        <v>7</v>
      </c>
      <c r="E35" s="139"/>
      <c r="F35" s="140"/>
      <c r="G35" s="64"/>
      <c r="H35" s="65"/>
      <c r="I35" s="66"/>
      <c r="J35" s="66"/>
      <c r="K35" s="86"/>
      <c r="L35" s="74"/>
      <c r="M35" s="80"/>
      <c r="N35" s="90"/>
      <c r="O35" s="88"/>
      <c r="P35" s="72"/>
      <c r="Q35" s="114"/>
      <c r="R35" s="113">
        <f t="shared" si="1"/>
        <v>0</v>
      </c>
    </row>
    <row r="36" spans="1:18" ht="15.6">
      <c r="A36" s="183"/>
      <c r="B36" s="177"/>
      <c r="C36" s="178"/>
      <c r="D36" s="120">
        <v>8</v>
      </c>
      <c r="E36" s="139"/>
      <c r="F36" s="140"/>
      <c r="G36" s="64"/>
      <c r="H36" s="65"/>
      <c r="I36" s="66"/>
      <c r="J36" s="66"/>
      <c r="K36" s="86"/>
      <c r="L36" s="74"/>
      <c r="M36" s="80"/>
      <c r="N36" s="90"/>
      <c r="O36" s="88"/>
      <c r="P36" s="72"/>
      <c r="Q36" s="114"/>
      <c r="R36" s="113">
        <f t="shared" si="1"/>
        <v>0</v>
      </c>
    </row>
    <row r="37" spans="1:18" ht="15.6">
      <c r="A37" s="183"/>
      <c r="B37" s="177"/>
      <c r="C37" s="178"/>
      <c r="D37" s="120">
        <v>9</v>
      </c>
      <c r="E37" s="139"/>
      <c r="F37" s="140"/>
      <c r="G37" s="64"/>
      <c r="H37" s="65"/>
      <c r="I37" s="66"/>
      <c r="J37" s="66"/>
      <c r="K37" s="86"/>
      <c r="L37" s="74"/>
      <c r="M37" s="80"/>
      <c r="N37" s="90"/>
      <c r="O37" s="88"/>
      <c r="P37" s="72"/>
      <c r="Q37" s="114"/>
      <c r="R37" s="113">
        <f t="shared" si="1"/>
        <v>0</v>
      </c>
    </row>
    <row r="38" spans="1:18" ht="15.6">
      <c r="A38" s="183"/>
      <c r="B38" s="177"/>
      <c r="C38" s="178"/>
      <c r="D38" s="120">
        <v>10</v>
      </c>
      <c r="E38" s="139"/>
      <c r="F38" s="140"/>
      <c r="G38" s="64"/>
      <c r="H38" s="65"/>
      <c r="I38" s="66"/>
      <c r="J38" s="66"/>
      <c r="K38" s="86"/>
      <c r="L38" s="74"/>
      <c r="M38" s="80"/>
      <c r="N38" s="90"/>
      <c r="O38" s="88"/>
      <c r="P38" s="72"/>
      <c r="Q38" s="114"/>
      <c r="R38" s="113">
        <f t="shared" si="1"/>
        <v>0</v>
      </c>
    </row>
    <row r="39" spans="1:18" ht="15.6">
      <c r="A39" s="183"/>
      <c r="B39" s="177"/>
      <c r="C39" s="178"/>
      <c r="D39" s="120">
        <v>11</v>
      </c>
      <c r="E39" s="139"/>
      <c r="F39" s="140"/>
      <c r="G39" s="64"/>
      <c r="H39" s="65"/>
      <c r="I39" s="66"/>
      <c r="J39" s="66"/>
      <c r="K39" s="86"/>
      <c r="L39" s="74"/>
      <c r="M39" s="80"/>
      <c r="N39" s="90"/>
      <c r="O39" s="88"/>
      <c r="P39" s="72"/>
      <c r="Q39" s="114"/>
      <c r="R39" s="113">
        <f t="shared" si="1"/>
        <v>0</v>
      </c>
    </row>
    <row r="40" spans="1:18" ht="15.6">
      <c r="A40" s="183"/>
      <c r="B40" s="177"/>
      <c r="C40" s="178"/>
      <c r="D40" s="120">
        <v>12</v>
      </c>
      <c r="E40" s="139"/>
      <c r="F40" s="140"/>
      <c r="G40" s="64"/>
      <c r="H40" s="65"/>
      <c r="I40" s="66"/>
      <c r="J40" s="66"/>
      <c r="K40" s="86"/>
      <c r="L40" s="74"/>
      <c r="M40" s="80"/>
      <c r="N40" s="90"/>
      <c r="O40" s="88"/>
      <c r="P40" s="72"/>
      <c r="Q40" s="114"/>
      <c r="R40" s="113">
        <f t="shared" ref="R40:R58" si="2">(P40*O40)+Q40</f>
        <v>0</v>
      </c>
    </row>
    <row r="41" spans="1:18" ht="15.6">
      <c r="A41" s="183"/>
      <c r="B41" s="177"/>
      <c r="C41" s="178"/>
      <c r="D41" s="120">
        <v>13</v>
      </c>
      <c r="E41" s="139"/>
      <c r="F41" s="140"/>
      <c r="G41" s="64"/>
      <c r="H41" s="65"/>
      <c r="I41" s="66"/>
      <c r="J41" s="66"/>
      <c r="K41" s="86"/>
      <c r="L41" s="74"/>
      <c r="M41" s="80"/>
      <c r="N41" s="90"/>
      <c r="O41" s="88"/>
      <c r="P41" s="72"/>
      <c r="Q41" s="114"/>
      <c r="R41" s="113">
        <f t="shared" si="2"/>
        <v>0</v>
      </c>
    </row>
    <row r="42" spans="1:18" ht="15.6">
      <c r="A42" s="183"/>
      <c r="B42" s="177"/>
      <c r="C42" s="178"/>
      <c r="D42" s="120">
        <v>14</v>
      </c>
      <c r="E42" s="139"/>
      <c r="F42" s="140"/>
      <c r="G42" s="64"/>
      <c r="H42" s="65"/>
      <c r="I42" s="66"/>
      <c r="J42" s="66"/>
      <c r="K42" s="86"/>
      <c r="L42" s="74"/>
      <c r="M42" s="80"/>
      <c r="N42" s="90"/>
      <c r="O42" s="88"/>
      <c r="P42" s="72"/>
      <c r="Q42" s="114"/>
      <c r="R42" s="113">
        <f t="shared" si="2"/>
        <v>0</v>
      </c>
    </row>
    <row r="43" spans="1:18" ht="15.6">
      <c r="A43" s="183"/>
      <c r="B43" s="177"/>
      <c r="C43" s="178"/>
      <c r="D43" s="120">
        <v>15</v>
      </c>
      <c r="E43" s="139"/>
      <c r="F43" s="140"/>
      <c r="G43" s="64"/>
      <c r="H43" s="65"/>
      <c r="I43" s="66"/>
      <c r="J43" s="66"/>
      <c r="K43" s="86"/>
      <c r="L43" s="74"/>
      <c r="M43" s="80"/>
      <c r="N43" s="90"/>
      <c r="O43" s="88"/>
      <c r="P43" s="72"/>
      <c r="Q43" s="114"/>
      <c r="R43" s="113">
        <f t="shared" si="2"/>
        <v>0</v>
      </c>
    </row>
    <row r="44" spans="1:18" ht="15.6">
      <c r="A44" s="183"/>
      <c r="B44" s="177"/>
      <c r="C44" s="178"/>
      <c r="D44" s="120">
        <v>16</v>
      </c>
      <c r="E44" s="139"/>
      <c r="F44" s="140"/>
      <c r="G44" s="64"/>
      <c r="H44" s="65"/>
      <c r="I44" s="66"/>
      <c r="J44" s="66"/>
      <c r="K44" s="86"/>
      <c r="L44" s="74"/>
      <c r="M44" s="80"/>
      <c r="N44" s="90"/>
      <c r="O44" s="88"/>
      <c r="P44" s="72"/>
      <c r="Q44" s="114"/>
      <c r="R44" s="113">
        <f t="shared" si="2"/>
        <v>0</v>
      </c>
    </row>
    <row r="45" spans="1:18" ht="15.6">
      <c r="A45" s="183"/>
      <c r="B45" s="177"/>
      <c r="C45" s="178"/>
      <c r="D45" s="120">
        <v>17</v>
      </c>
      <c r="E45" s="139"/>
      <c r="F45" s="140"/>
      <c r="G45" s="64"/>
      <c r="H45" s="65"/>
      <c r="I45" s="66"/>
      <c r="J45" s="66"/>
      <c r="K45" s="86"/>
      <c r="L45" s="74"/>
      <c r="M45" s="80"/>
      <c r="N45" s="90"/>
      <c r="O45" s="88"/>
      <c r="P45" s="72"/>
      <c r="Q45" s="114"/>
      <c r="R45" s="113">
        <f t="shared" si="2"/>
        <v>0</v>
      </c>
    </row>
    <row r="46" spans="1:18" ht="15.6">
      <c r="A46" s="183"/>
      <c r="B46" s="177"/>
      <c r="C46" s="178"/>
      <c r="D46" s="120">
        <v>18</v>
      </c>
      <c r="E46" s="139"/>
      <c r="F46" s="140"/>
      <c r="G46" s="64"/>
      <c r="H46" s="65"/>
      <c r="I46" s="66"/>
      <c r="J46" s="66"/>
      <c r="K46" s="86"/>
      <c r="L46" s="74"/>
      <c r="M46" s="80"/>
      <c r="N46" s="90"/>
      <c r="O46" s="88"/>
      <c r="P46" s="72"/>
      <c r="Q46" s="114"/>
      <c r="R46" s="113">
        <f t="shared" si="2"/>
        <v>0</v>
      </c>
    </row>
    <row r="47" spans="1:18" ht="15.6">
      <c r="A47" s="183"/>
      <c r="B47" s="177"/>
      <c r="C47" s="178"/>
      <c r="D47" s="120">
        <v>19</v>
      </c>
      <c r="E47" s="139"/>
      <c r="F47" s="140"/>
      <c r="G47" s="64"/>
      <c r="H47" s="65"/>
      <c r="I47" s="66"/>
      <c r="J47" s="66"/>
      <c r="K47" s="86"/>
      <c r="L47" s="74"/>
      <c r="M47" s="80"/>
      <c r="N47" s="90"/>
      <c r="O47" s="88"/>
      <c r="P47" s="72"/>
      <c r="Q47" s="114"/>
      <c r="R47" s="113">
        <f t="shared" si="2"/>
        <v>0</v>
      </c>
    </row>
    <row r="48" spans="1:18" ht="15.6">
      <c r="A48" s="183"/>
      <c r="B48" s="177"/>
      <c r="C48" s="178"/>
      <c r="D48" s="120">
        <v>20</v>
      </c>
      <c r="E48" s="139"/>
      <c r="F48" s="140"/>
      <c r="G48" s="64"/>
      <c r="H48" s="65"/>
      <c r="I48" s="66"/>
      <c r="J48" s="66"/>
      <c r="K48" s="86"/>
      <c r="L48" s="74"/>
      <c r="M48" s="80"/>
      <c r="N48" s="90"/>
      <c r="O48" s="88"/>
      <c r="P48" s="72"/>
      <c r="Q48" s="114"/>
      <c r="R48" s="113">
        <f t="shared" si="2"/>
        <v>0</v>
      </c>
    </row>
    <row r="49" spans="1:18" ht="15.6">
      <c r="A49" s="183"/>
      <c r="B49" s="177"/>
      <c r="C49" s="178"/>
      <c r="D49" s="120">
        <v>21</v>
      </c>
      <c r="E49" s="139"/>
      <c r="F49" s="140"/>
      <c r="G49" s="64"/>
      <c r="H49" s="65"/>
      <c r="I49" s="66"/>
      <c r="J49" s="66"/>
      <c r="K49" s="86"/>
      <c r="L49" s="74"/>
      <c r="M49" s="80"/>
      <c r="N49" s="90"/>
      <c r="O49" s="88"/>
      <c r="P49" s="72"/>
      <c r="Q49" s="114"/>
      <c r="R49" s="113">
        <f t="shared" si="2"/>
        <v>0</v>
      </c>
    </row>
    <row r="50" spans="1:18" ht="15.6">
      <c r="A50" s="183"/>
      <c r="B50" s="177"/>
      <c r="C50" s="178"/>
      <c r="D50" s="120">
        <v>22</v>
      </c>
      <c r="E50" s="139"/>
      <c r="F50" s="140"/>
      <c r="G50" s="64"/>
      <c r="H50" s="65"/>
      <c r="I50" s="66"/>
      <c r="J50" s="66"/>
      <c r="K50" s="86"/>
      <c r="L50" s="74"/>
      <c r="M50" s="80"/>
      <c r="N50" s="90"/>
      <c r="O50" s="88"/>
      <c r="P50" s="72"/>
      <c r="Q50" s="114"/>
      <c r="R50" s="113">
        <f t="shared" si="2"/>
        <v>0</v>
      </c>
    </row>
    <row r="51" spans="1:18" ht="15.6">
      <c r="A51" s="183"/>
      <c r="B51" s="177"/>
      <c r="C51" s="178"/>
      <c r="D51" s="120">
        <v>23</v>
      </c>
      <c r="E51" s="139"/>
      <c r="F51" s="140"/>
      <c r="G51" s="64"/>
      <c r="H51" s="65"/>
      <c r="I51" s="66"/>
      <c r="J51" s="66"/>
      <c r="K51" s="86"/>
      <c r="L51" s="74"/>
      <c r="M51" s="80"/>
      <c r="N51" s="90"/>
      <c r="O51" s="88"/>
      <c r="P51" s="72"/>
      <c r="Q51" s="114"/>
      <c r="R51" s="113">
        <f t="shared" si="2"/>
        <v>0</v>
      </c>
    </row>
    <row r="52" spans="1:18" ht="15.6">
      <c r="A52" s="183"/>
      <c r="B52" s="177"/>
      <c r="C52" s="178"/>
      <c r="D52" s="120">
        <v>24</v>
      </c>
      <c r="E52" s="139"/>
      <c r="F52" s="140"/>
      <c r="G52" s="64"/>
      <c r="H52" s="65"/>
      <c r="I52" s="66"/>
      <c r="J52" s="66"/>
      <c r="K52" s="86"/>
      <c r="L52" s="74"/>
      <c r="M52" s="80"/>
      <c r="N52" s="90"/>
      <c r="O52" s="88"/>
      <c r="P52" s="72"/>
      <c r="Q52" s="114"/>
      <c r="R52" s="113">
        <f t="shared" si="2"/>
        <v>0</v>
      </c>
    </row>
    <row r="53" spans="1:18" ht="15.6">
      <c r="A53" s="183"/>
      <c r="B53" s="177"/>
      <c r="C53" s="178"/>
      <c r="D53" s="120">
        <v>25</v>
      </c>
      <c r="E53" s="139"/>
      <c r="F53" s="140"/>
      <c r="G53" s="64"/>
      <c r="H53" s="65"/>
      <c r="I53" s="66"/>
      <c r="J53" s="66"/>
      <c r="K53" s="86"/>
      <c r="L53" s="74"/>
      <c r="M53" s="80"/>
      <c r="N53" s="90"/>
      <c r="O53" s="88"/>
      <c r="P53" s="72"/>
      <c r="Q53" s="114"/>
      <c r="R53" s="113">
        <f t="shared" si="2"/>
        <v>0</v>
      </c>
    </row>
    <row r="54" spans="1:18" ht="15.6">
      <c r="A54" s="183"/>
      <c r="B54" s="177"/>
      <c r="C54" s="178"/>
      <c r="D54" s="120">
        <v>26</v>
      </c>
      <c r="E54" s="201"/>
      <c r="F54" s="202"/>
      <c r="G54" s="64"/>
      <c r="H54" s="65"/>
      <c r="I54" s="66"/>
      <c r="J54" s="66"/>
      <c r="K54" s="86"/>
      <c r="L54" s="74"/>
      <c r="M54" s="80"/>
      <c r="N54" s="90"/>
      <c r="O54" s="88"/>
      <c r="P54" s="72"/>
      <c r="Q54" s="114"/>
      <c r="R54" s="113">
        <f t="shared" si="2"/>
        <v>0</v>
      </c>
    </row>
    <row r="55" spans="1:18" ht="15.6">
      <c r="A55" s="183"/>
      <c r="B55" s="177"/>
      <c r="C55" s="179"/>
      <c r="D55" s="133">
        <v>27</v>
      </c>
      <c r="E55" s="205"/>
      <c r="F55" s="206"/>
      <c r="G55" s="132"/>
      <c r="H55" s="65"/>
      <c r="I55" s="66"/>
      <c r="J55" s="66"/>
      <c r="K55" s="86"/>
      <c r="L55" s="74"/>
      <c r="M55" s="80"/>
      <c r="N55" s="90"/>
      <c r="O55" s="88"/>
      <c r="P55" s="72"/>
      <c r="Q55" s="114"/>
      <c r="R55" s="113">
        <f t="shared" si="2"/>
        <v>0</v>
      </c>
    </row>
    <row r="56" spans="1:18" ht="15.6">
      <c r="A56" s="183"/>
      <c r="B56" s="177"/>
      <c r="C56" s="178"/>
      <c r="D56" s="134">
        <v>28</v>
      </c>
      <c r="E56" s="203"/>
      <c r="F56" s="204"/>
      <c r="G56" s="64"/>
      <c r="H56" s="65"/>
      <c r="I56" s="66"/>
      <c r="J56" s="66"/>
      <c r="K56" s="86"/>
      <c r="L56" s="74"/>
      <c r="M56" s="80"/>
      <c r="N56" s="90"/>
      <c r="O56" s="88"/>
      <c r="P56" s="72"/>
      <c r="Q56" s="114"/>
      <c r="R56" s="113">
        <f t="shared" si="2"/>
        <v>0</v>
      </c>
    </row>
    <row r="57" spans="1:18" ht="15.6">
      <c r="A57" s="183"/>
      <c r="B57" s="177"/>
      <c r="C57" s="178"/>
      <c r="D57" s="120">
        <v>29</v>
      </c>
      <c r="E57" s="139"/>
      <c r="F57" s="140"/>
      <c r="G57" s="64"/>
      <c r="H57" s="65"/>
      <c r="I57" s="66"/>
      <c r="J57" s="66"/>
      <c r="K57" s="86"/>
      <c r="L57" s="74"/>
      <c r="M57" s="80"/>
      <c r="N57" s="90"/>
      <c r="O57" s="88"/>
      <c r="P57" s="72"/>
      <c r="Q57" s="114"/>
      <c r="R57" s="113">
        <f t="shared" si="2"/>
        <v>0</v>
      </c>
    </row>
    <row r="58" spans="1:18" ht="15.6">
      <c r="A58" s="184"/>
      <c r="B58" s="180"/>
      <c r="C58" s="181"/>
      <c r="D58" s="121">
        <v>30</v>
      </c>
      <c r="E58" s="139"/>
      <c r="F58" s="140"/>
      <c r="G58" s="64"/>
      <c r="H58" s="65"/>
      <c r="I58" s="66"/>
      <c r="J58" s="66"/>
      <c r="K58" s="86"/>
      <c r="L58" s="74"/>
      <c r="M58" s="81"/>
      <c r="N58" s="90"/>
      <c r="O58" s="82"/>
      <c r="P58" s="73"/>
      <c r="Q58" s="112"/>
      <c r="R58" s="113">
        <f t="shared" si="2"/>
        <v>0</v>
      </c>
    </row>
    <row r="59" spans="1:18" ht="14.25" customHeight="1" thickBot="1">
      <c r="D59" s="152" t="s">
        <v>22</v>
      </c>
      <c r="E59" s="153"/>
      <c r="F59" s="153"/>
      <c r="G59" s="153"/>
      <c r="H59" s="153"/>
      <c r="I59" s="153"/>
      <c r="J59" s="153"/>
      <c r="K59" s="153"/>
      <c r="L59" s="153"/>
      <c r="M59" s="153"/>
      <c r="N59" s="153"/>
      <c r="O59" s="153"/>
      <c r="P59" s="153"/>
      <c r="Q59" s="154"/>
      <c r="R59" s="117">
        <f>SUM(R29:R58)</f>
        <v>0</v>
      </c>
    </row>
    <row r="60" spans="1:18" ht="14.1">
      <c r="D60" s="13"/>
      <c r="E60" s="13"/>
      <c r="F60" s="13"/>
      <c r="G60" s="13"/>
      <c r="H60" s="13"/>
      <c r="I60" s="13"/>
      <c r="J60" s="13"/>
      <c r="K60" s="13"/>
      <c r="L60" s="13"/>
      <c r="M60" s="13"/>
      <c r="N60" s="13"/>
      <c r="O60" s="13"/>
      <c r="P60" s="13"/>
      <c r="R60" s="13"/>
    </row>
    <row r="61" spans="1:18" ht="14.1">
      <c r="A61" s="1" t="s">
        <v>32</v>
      </c>
      <c r="R61" s="13"/>
    </row>
    <row r="62" spans="1:18" ht="14.1">
      <c r="R62" s="13"/>
    </row>
    <row r="63" spans="1:18" ht="14.1">
      <c r="R63" s="13"/>
    </row>
    <row r="64" spans="1:18" ht="14.1">
      <c r="R64" s="13"/>
    </row>
    <row r="65" spans="18:18" ht="14.1">
      <c r="R65" s="13"/>
    </row>
    <row r="66" spans="18:18" ht="14.1">
      <c r="R66" s="13"/>
    </row>
    <row r="67" spans="18:18" ht="14.1">
      <c r="R67" s="13"/>
    </row>
    <row r="68" spans="18:18" ht="14.1">
      <c r="R68" s="13"/>
    </row>
    <row r="69" spans="18:18" ht="14.1">
      <c r="R69" s="13"/>
    </row>
    <row r="70" spans="18:18" ht="14.1">
      <c r="R70" s="13"/>
    </row>
    <row r="71" spans="18:18" ht="14.1">
      <c r="R71" s="13"/>
    </row>
    <row r="72" spans="18:18" ht="14.25" customHeight="1">
      <c r="R72" s="13"/>
    </row>
    <row r="73" spans="18:18" ht="14.25" customHeight="1">
      <c r="R73" s="13"/>
    </row>
    <row r="74" spans="18:18" ht="14.25" customHeight="1">
      <c r="R74" s="13"/>
    </row>
  </sheetData>
  <mergeCells count="69">
    <mergeCell ref="E54:F54"/>
    <mergeCell ref="E56:F56"/>
    <mergeCell ref="E55:F55"/>
    <mergeCell ref="E45:F45"/>
    <mergeCell ref="E46:F46"/>
    <mergeCell ref="E47:F47"/>
    <mergeCell ref="E48:F48"/>
    <mergeCell ref="E52:F52"/>
    <mergeCell ref="A2:R2"/>
    <mergeCell ref="A11:R12"/>
    <mergeCell ref="A26:R27"/>
    <mergeCell ref="B29:C58"/>
    <mergeCell ref="A28:A58"/>
    <mergeCell ref="B14:C23"/>
    <mergeCell ref="A13:A23"/>
    <mergeCell ref="A4:A9"/>
    <mergeCell ref="B4:C4"/>
    <mergeCell ref="B5:C5"/>
    <mergeCell ref="B9:C9"/>
    <mergeCell ref="B28:C28"/>
    <mergeCell ref="B6:C6"/>
    <mergeCell ref="B7:C7"/>
    <mergeCell ref="B8:C8"/>
    <mergeCell ref="D8:F8"/>
    <mergeCell ref="D59:Q59"/>
    <mergeCell ref="O14:Q14"/>
    <mergeCell ref="O15:Q15"/>
    <mergeCell ref="O16:Q16"/>
    <mergeCell ref="O17:Q17"/>
    <mergeCell ref="O23:Q23"/>
    <mergeCell ref="D24:Q24"/>
    <mergeCell ref="E40:F40"/>
    <mergeCell ref="E35:F35"/>
    <mergeCell ref="E28:F28"/>
    <mergeCell ref="E29:F29"/>
    <mergeCell ref="E50:F50"/>
    <mergeCell ref="E51:F51"/>
    <mergeCell ref="E57:F57"/>
    <mergeCell ref="E39:F39"/>
    <mergeCell ref="O22:Q22"/>
    <mergeCell ref="N9:P9"/>
    <mergeCell ref="D9:F9"/>
    <mergeCell ref="D4:F4"/>
    <mergeCell ref="D5:F5"/>
    <mergeCell ref="D6:F6"/>
    <mergeCell ref="D7:F7"/>
    <mergeCell ref="N5:Q5"/>
    <mergeCell ref="N6:Q6"/>
    <mergeCell ref="E58:F58"/>
    <mergeCell ref="B13:C13"/>
    <mergeCell ref="E36:F36"/>
    <mergeCell ref="E37:F37"/>
    <mergeCell ref="E38:F38"/>
    <mergeCell ref="E41:F41"/>
    <mergeCell ref="E42:F42"/>
    <mergeCell ref="E49:F49"/>
    <mergeCell ref="E30:F30"/>
    <mergeCell ref="E31:F31"/>
    <mergeCell ref="E32:F32"/>
    <mergeCell ref="E33:F33"/>
    <mergeCell ref="E34:F34"/>
    <mergeCell ref="E43:F43"/>
    <mergeCell ref="E44:F44"/>
    <mergeCell ref="E53:F53"/>
    <mergeCell ref="O21:Q21"/>
    <mergeCell ref="O20:Q20"/>
    <mergeCell ref="O19:Q19"/>
    <mergeCell ref="O18:Q18"/>
    <mergeCell ref="O13:Q13"/>
  </mergeCells>
  <dataValidations count="6">
    <dataValidation type="whole" allowBlank="1" showInputMessage="1" showErrorMessage="1" error="Please round number to the nearest whole pound" sqref="H14:H23 H29:H58" xr:uid="{62493FCA-3843-4620-A61B-6AF477794FDD}">
      <formula1>1</formula1>
      <formula2>1000000</formula2>
    </dataValidation>
    <dataValidation allowBlank="1" showInputMessage="1" showErrorMessage="1" sqref="G14:G23" xr:uid="{0D2B3998-5AC9-4300-87AA-355C030B7031}"/>
    <dataValidation type="list" allowBlank="1" showInputMessage="1" showErrorMessage="1" sqref="F29:F42 F49:F51 E29:E54 E56:F58 E14:E23" xr:uid="{019EE1DE-F844-4C1E-855B-169A9B73C328}">
      <formula1>"Jan-2023, Feb-2023, Mar-2023, Apr-2023, May-2023, Jun-2023, Jul-2023, Aug-2023, Sep-2023, Oct-2023, Nov-2023, Dec-2023,Jan-2024, Feb-2024, Mar-2024, Apr-2024, May-2024, Jun-2024, Jul-2024, Aug-2024, Sep-2024,Other"</formula1>
    </dataValidation>
    <dataValidation type="list" allowBlank="1" showInputMessage="1" showErrorMessage="1" sqref="K14:K23 K29:K58" xr:uid="{5FA6DB21-AEFD-43EF-8D75-784E18C95D40}">
      <formula1>"Yes,No"</formula1>
    </dataValidation>
    <dataValidation type="list" allowBlank="1" showInputMessage="1" showErrorMessage="1" sqref="G29:G58" xr:uid="{2FFE4167-71CD-46C3-8037-0EF8A27FAC7D}">
      <formula1>"Additional poll clerks,Additional postal voter costs,Administrative costs for setting up equipment,Audio devices,By-elections,Cameras,Cancelled holiday,Contact centre staff,Equipment storage,Mirrors,Other,Printers,Private ID check provisions,Scanners,USBs"</formula1>
    </dataValidation>
    <dataValidation type="list" allowBlank="1" showInputMessage="1" showErrorMessage="1" sqref="F14:F23" xr:uid="{6561DAC5-4988-4BA8-976D-56A944306334}">
      <formula1>"Jan-23, Feb-23, Mar-23, Apr-23, May-23, Jun-23, Jul-23, Aug-23, Sep-23, Oct-2023, Nov-23, Dec-23,Jan-24, Feb-24, Mar-24, Apr-24, May-24, Jun-24, Jul-24, Aug-24, Sep-24,Oct-24,Nov-24,Dec-24,Jan-25,Feb-25,Mar-25,Other"</formula1>
    </dataValidation>
  </dataValidations>
  <pageMargins left="0.23622047244094491" right="0.23622047244094491" top="0.74803149606299213" bottom="0.74803149606299213" header="0.31496062992125984" footer="0.31496062992125984"/>
  <pageSetup paperSize="9" scale="48" firstPageNumber="0" orientation="landscape" useFirstPageNumber="1" r:id="rId1"/>
  <headerFooter differentFirst="1"/>
  <colBreaks count="1" manualBreakCount="1">
    <brk id="16" min="1" max="4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4C2E-68F6-43EF-AC47-598A2F2B2253}">
  <sheetPr codeName="Sheet2">
    <tabColor rgb="FFFF0000"/>
  </sheetPr>
  <dimension ref="A1:S66"/>
  <sheetViews>
    <sheetView view="pageBreakPreview" topLeftCell="F1" zoomScaleNormal="90" zoomScaleSheetLayoutView="100" workbookViewId="0">
      <pane ySplit="14" topLeftCell="A15" activePane="bottomLeft" state="frozen"/>
      <selection pane="bottomLeft" activeCell="O15" sqref="O15"/>
    </sheetView>
  </sheetViews>
  <sheetFormatPr defaultColWidth="0" defaultRowHeight="14.1"/>
  <cols>
    <col min="1" max="1" width="11.5703125" style="1" customWidth="1"/>
    <col min="2" max="2" width="11.85546875" style="1" customWidth="1"/>
    <col min="3" max="3" width="51.140625" style="1" customWidth="1"/>
    <col min="4" max="4" width="4.42578125" style="1" customWidth="1"/>
    <col min="5" max="5" width="16.5703125" style="1" customWidth="1"/>
    <col min="6" max="6" width="50.85546875" style="1" customWidth="1"/>
    <col min="7" max="7" width="12.5703125" style="1" customWidth="1"/>
    <col min="8" max="8" width="38.85546875" style="1" customWidth="1"/>
    <col min="9" max="9" width="1.5703125" style="1" customWidth="1"/>
    <col min="10" max="10" width="12.5703125" style="1" customWidth="1"/>
    <col min="11" max="11" width="14.42578125" style="1" customWidth="1"/>
    <col min="12" max="12" width="12" style="1" customWidth="1"/>
    <col min="13" max="13" width="9.85546875" style="1" bestFit="1" customWidth="1"/>
    <col min="14" max="14" width="1" style="1" customWidth="1"/>
    <col min="15" max="15" width="12.42578125" style="1" customWidth="1"/>
    <col min="16" max="16" width="12.140625" style="1" customWidth="1"/>
    <col min="17" max="19" width="9.140625" style="1" hidden="1" customWidth="1"/>
    <col min="20" max="20" width="0" style="1" hidden="1" customWidth="1"/>
    <col min="21" max="16384" width="0" style="1" hidden="1"/>
  </cols>
  <sheetData>
    <row r="1" spans="1:17" ht="7.5" customHeight="1" thickBot="1">
      <c r="A1" s="13"/>
      <c r="B1" s="13"/>
      <c r="C1" s="13"/>
      <c r="D1" s="13"/>
      <c r="E1" s="13"/>
      <c r="F1" s="13"/>
      <c r="G1" s="13"/>
      <c r="H1" s="13"/>
      <c r="I1" s="13"/>
      <c r="J1" s="13"/>
      <c r="K1" s="13"/>
      <c r="L1" s="13"/>
      <c r="M1" s="13"/>
      <c r="N1" s="13"/>
      <c r="O1" s="13"/>
      <c r="P1" s="13"/>
    </row>
    <row r="2" spans="1:17" ht="45" customHeight="1" thickBot="1">
      <c r="A2" s="13"/>
      <c r="B2" s="224"/>
      <c r="C2" s="225"/>
      <c r="D2" s="225"/>
      <c r="E2" s="225"/>
      <c r="F2" s="225"/>
      <c r="G2" s="225"/>
      <c r="H2" s="225"/>
      <c r="I2" s="225"/>
      <c r="J2" s="225"/>
      <c r="K2" s="225"/>
      <c r="L2" s="226"/>
      <c r="M2" s="13"/>
      <c r="N2" s="13"/>
      <c r="O2" s="13"/>
      <c r="P2" s="13"/>
    </row>
    <row r="3" spans="1:17" ht="41.85" customHeight="1">
      <c r="A3" s="13"/>
      <c r="B3" s="17" t="s">
        <v>33</v>
      </c>
      <c r="C3" s="13"/>
      <c r="D3" s="13"/>
      <c r="E3" s="13"/>
      <c r="F3" s="13"/>
      <c r="G3" s="13"/>
      <c r="H3" s="13"/>
      <c r="I3" s="13"/>
      <c r="J3" s="13"/>
      <c r="K3" s="13"/>
      <c r="L3" s="13"/>
      <c r="M3" s="13"/>
      <c r="N3" s="13"/>
      <c r="O3" s="13"/>
      <c r="P3" s="13"/>
    </row>
    <row r="4" spans="1:17" ht="14.45" thickBot="1">
      <c r="A4" s="13"/>
      <c r="B4" s="13"/>
      <c r="C4" s="13"/>
      <c r="D4" s="13"/>
      <c r="E4" s="13"/>
      <c r="F4" s="13"/>
      <c r="G4" s="13"/>
      <c r="H4" s="13"/>
      <c r="I4" s="13"/>
      <c r="J4" s="13"/>
      <c r="K4" s="13"/>
      <c r="L4" s="13"/>
      <c r="M4" s="13"/>
      <c r="N4" s="13"/>
      <c r="O4" s="13"/>
      <c r="P4" s="13"/>
    </row>
    <row r="5" spans="1:17" ht="35.1">
      <c r="A5" s="13"/>
      <c r="B5" s="236" t="str">
        <f>IFERROR(D7," ")</f>
        <v>Barking and Dagenham</v>
      </c>
      <c r="C5" s="237"/>
      <c r="D5" s="237"/>
      <c r="E5" s="237"/>
      <c r="F5" s="237"/>
      <c r="G5" s="26"/>
      <c r="H5" s="227">
        <f>D8</f>
        <v>0</v>
      </c>
      <c r="I5" s="227"/>
      <c r="J5" s="227"/>
      <c r="K5" s="227"/>
      <c r="L5" s="228"/>
      <c r="M5" s="13"/>
      <c r="N5" s="13"/>
      <c r="O5" s="13"/>
      <c r="P5" s="13"/>
    </row>
    <row r="6" spans="1:17" ht="4.3499999999999996" customHeight="1" thickBot="1">
      <c r="A6" s="13">
        <v>1</v>
      </c>
      <c r="B6" s="16"/>
      <c r="C6" s="11"/>
      <c r="D6" s="11"/>
      <c r="E6" s="11"/>
      <c r="F6" s="11"/>
      <c r="G6" s="11"/>
      <c r="H6" s="11"/>
      <c r="I6" s="11"/>
      <c r="J6" s="11"/>
      <c r="K6" s="11"/>
      <c r="L6" s="12"/>
      <c r="M6" s="13"/>
      <c r="N6" s="13"/>
      <c r="O6" s="13"/>
      <c r="P6" s="13"/>
    </row>
    <row r="7" spans="1:17" ht="14.1" customHeight="1" thickBot="1">
      <c r="A7" s="229" t="s">
        <v>34</v>
      </c>
      <c r="B7" s="222" t="s">
        <v>35</v>
      </c>
      <c r="C7" s="223"/>
      <c r="D7" s="232" t="s">
        <v>36</v>
      </c>
      <c r="E7" s="233"/>
      <c r="F7" s="13"/>
      <c r="G7" s="13"/>
      <c r="H7" s="13"/>
      <c r="I7" s="13"/>
      <c r="J7" s="13"/>
      <c r="K7" s="13"/>
      <c r="L7" s="14"/>
      <c r="M7" s="13"/>
      <c r="N7" s="13"/>
      <c r="O7" s="13"/>
      <c r="P7" s="13"/>
    </row>
    <row r="8" spans="1:17" ht="14.1" customHeight="1" thickBot="1">
      <c r="A8" s="230"/>
      <c r="B8" s="222" t="s">
        <v>37</v>
      </c>
      <c r="C8" s="223"/>
      <c r="D8" s="234"/>
      <c r="E8" s="235"/>
      <c r="F8" s="13"/>
      <c r="G8" s="13"/>
      <c r="H8" s="13"/>
      <c r="I8" s="13"/>
      <c r="J8" s="146" t="s">
        <v>3</v>
      </c>
      <c r="K8" s="147"/>
      <c r="L8" s="148"/>
      <c r="M8" s="13"/>
      <c r="N8" s="13"/>
      <c r="O8" s="13"/>
      <c r="P8" s="13"/>
    </row>
    <row r="9" spans="1:17" ht="14.1" customHeight="1" thickBot="1">
      <c r="A9" s="230"/>
      <c r="B9" s="222" t="s">
        <v>38</v>
      </c>
      <c r="C9" s="223"/>
      <c r="D9" s="238"/>
      <c r="E9" s="239"/>
      <c r="F9" s="13"/>
      <c r="G9" s="13"/>
      <c r="H9" s="13"/>
      <c r="I9" s="13"/>
      <c r="J9" s="149">
        <f>SUM(M15:M32)</f>
        <v>500</v>
      </c>
      <c r="K9" s="207"/>
      <c r="L9" s="208"/>
      <c r="M9" s="13"/>
      <c r="N9" s="13"/>
      <c r="O9" s="13"/>
      <c r="P9" s="13"/>
    </row>
    <row r="10" spans="1:17" ht="14.1" customHeight="1" thickBot="1">
      <c r="A10" s="230"/>
      <c r="B10" s="222" t="s">
        <v>39</v>
      </c>
      <c r="C10" s="223"/>
      <c r="D10" s="238"/>
      <c r="E10" s="239"/>
      <c r="F10" s="13"/>
      <c r="G10" s="13"/>
      <c r="H10" s="13"/>
      <c r="I10" s="13"/>
      <c r="J10" s="13"/>
      <c r="K10" s="13"/>
      <c r="L10" s="14"/>
      <c r="M10" s="13"/>
      <c r="N10" s="13"/>
      <c r="O10" s="13"/>
      <c r="P10" s="13"/>
    </row>
    <row r="11" spans="1:17" ht="14.1" customHeight="1" thickBot="1">
      <c r="A11" s="230"/>
      <c r="B11" s="222" t="s">
        <v>40</v>
      </c>
      <c r="C11" s="223"/>
      <c r="D11" s="238"/>
      <c r="E11" s="239"/>
      <c r="F11" s="13"/>
      <c r="G11" s="13"/>
      <c r="H11" s="13"/>
      <c r="I11" s="13"/>
      <c r="J11" s="13"/>
      <c r="K11" s="13"/>
      <c r="L11" s="14"/>
      <c r="M11" s="13"/>
      <c r="N11" s="13"/>
      <c r="O11" s="13"/>
      <c r="P11" s="13"/>
    </row>
    <row r="12" spans="1:17" ht="14.25" customHeight="1" thickBot="1">
      <c r="A12" s="231"/>
      <c r="B12" s="222" t="s">
        <v>41</v>
      </c>
      <c r="C12" s="223"/>
      <c r="D12" s="240"/>
      <c r="E12" s="241"/>
      <c r="F12" s="13"/>
      <c r="G12" s="13"/>
      <c r="H12" s="13"/>
      <c r="J12" s="146" t="s">
        <v>42</v>
      </c>
      <c r="K12" s="147"/>
      <c r="L12" s="148"/>
      <c r="M12" s="13"/>
      <c r="N12" s="13"/>
      <c r="O12" s="13"/>
      <c r="P12" s="13"/>
    </row>
    <row r="13" spans="1:17" ht="18" customHeight="1" thickBot="1">
      <c r="A13" s="15"/>
      <c r="B13" s="15"/>
      <c r="C13" s="15"/>
      <c r="E13" s="18" t="s">
        <v>43</v>
      </c>
      <c r="F13" s="18" t="s">
        <v>44</v>
      </c>
      <c r="G13" s="18" t="s">
        <v>45</v>
      </c>
      <c r="H13" s="18" t="s">
        <v>46</v>
      </c>
      <c r="I13" s="32"/>
      <c r="J13" s="33" t="s">
        <v>47</v>
      </c>
      <c r="K13" s="34" t="s">
        <v>48</v>
      </c>
      <c r="L13" s="35" t="s">
        <v>49</v>
      </c>
      <c r="M13" s="18" t="s">
        <v>50</v>
      </c>
      <c r="N13" s="13"/>
      <c r="O13" s="13"/>
      <c r="P13" s="13"/>
    </row>
    <row r="14" spans="1:17" ht="75" customHeight="1" thickBot="1">
      <c r="A14" s="209" t="s">
        <v>51</v>
      </c>
      <c r="B14" s="212" t="s">
        <v>52</v>
      </c>
      <c r="C14" s="213"/>
      <c r="D14" s="36"/>
      <c r="E14" s="36" t="s">
        <v>53</v>
      </c>
      <c r="F14" s="37" t="s">
        <v>26</v>
      </c>
      <c r="G14" s="38" t="s">
        <v>54</v>
      </c>
      <c r="H14" s="38" t="s">
        <v>55</v>
      </c>
      <c r="I14" s="39"/>
      <c r="J14" s="40" t="s">
        <v>56</v>
      </c>
      <c r="K14" s="41" t="s">
        <v>19</v>
      </c>
      <c r="L14" s="42" t="s">
        <v>57</v>
      </c>
      <c r="M14" s="43" t="s">
        <v>20</v>
      </c>
      <c r="N14" s="13"/>
      <c r="O14" s="214" t="s">
        <v>58</v>
      </c>
      <c r="P14" s="215"/>
      <c r="Q14" s="13"/>
    </row>
    <row r="15" spans="1:17" s="2" customFormat="1" ht="137.25" customHeight="1" thickBot="1">
      <c r="A15" s="210"/>
      <c r="B15" s="216" t="s">
        <v>59</v>
      </c>
      <c r="C15" s="217"/>
      <c r="D15" s="23">
        <v>1</v>
      </c>
      <c r="E15" s="29">
        <v>44980</v>
      </c>
      <c r="F15" s="30" t="s">
        <v>60</v>
      </c>
      <c r="G15" s="25">
        <v>500</v>
      </c>
      <c r="H15" s="24" t="s">
        <v>61</v>
      </c>
      <c r="I15" s="21"/>
      <c r="J15" s="22">
        <v>5</v>
      </c>
      <c r="K15" s="27">
        <v>60</v>
      </c>
      <c r="L15" s="28">
        <v>200</v>
      </c>
      <c r="M15" s="44">
        <f>(K15*J15)+L15</f>
        <v>500</v>
      </c>
      <c r="N15" s="13"/>
      <c r="O15" s="20" t="str">
        <f>IF(LEN(H15)&gt;300,"Error Column (d.) / Description Exceeds 300 Characters","")</f>
        <v/>
      </c>
      <c r="P15" s="20" t="str">
        <f>IF(M15=G15,"","Cost Computation Error. Column (c.) is not equal to your Cost Breakdown")</f>
        <v/>
      </c>
      <c r="Q15" s="13"/>
    </row>
    <row r="16" spans="1:17" ht="15.95" thickBot="1">
      <c r="A16" s="210"/>
      <c r="B16" s="218"/>
      <c r="C16" s="219"/>
      <c r="D16" s="23">
        <v>2</v>
      </c>
      <c r="E16" s="29"/>
      <c r="F16" s="30"/>
      <c r="G16" s="25"/>
      <c r="H16" s="24"/>
      <c r="I16" s="21"/>
      <c r="J16" s="22"/>
      <c r="K16" s="27"/>
      <c r="L16" s="28"/>
      <c r="M16" s="44"/>
      <c r="N16" s="13"/>
      <c r="O16" s="20"/>
      <c r="P16" s="20"/>
      <c r="Q16" s="13"/>
    </row>
    <row r="17" spans="1:17" ht="15.95" thickBot="1">
      <c r="A17" s="210"/>
      <c r="B17" s="218"/>
      <c r="C17" s="219"/>
      <c r="D17" s="23">
        <v>3</v>
      </c>
      <c r="E17" s="29"/>
      <c r="F17" s="30"/>
      <c r="G17" s="25"/>
      <c r="H17" s="24"/>
      <c r="I17" s="21"/>
      <c r="J17" s="22"/>
      <c r="K17" s="27"/>
      <c r="L17" s="28"/>
      <c r="M17" s="44"/>
      <c r="N17" s="13"/>
      <c r="O17" s="20"/>
      <c r="P17" s="20"/>
      <c r="Q17" s="13"/>
    </row>
    <row r="18" spans="1:17" ht="15.95" thickBot="1">
      <c r="A18" s="210"/>
      <c r="B18" s="218"/>
      <c r="C18" s="219"/>
      <c r="D18" s="23">
        <v>4</v>
      </c>
      <c r="E18" s="29"/>
      <c r="F18" s="30"/>
      <c r="G18" s="25"/>
      <c r="H18" s="24"/>
      <c r="I18" s="21"/>
      <c r="J18" s="22"/>
      <c r="K18" s="27"/>
      <c r="L18" s="28"/>
      <c r="M18" s="44"/>
      <c r="N18" s="13"/>
      <c r="O18" s="20"/>
      <c r="P18" s="20"/>
      <c r="Q18" s="13"/>
    </row>
    <row r="19" spans="1:17" ht="15.95" thickBot="1">
      <c r="A19" s="210"/>
      <c r="B19" s="218"/>
      <c r="C19" s="219"/>
      <c r="D19" s="23">
        <v>5</v>
      </c>
      <c r="E19" s="29"/>
      <c r="F19" s="30"/>
      <c r="G19" s="25"/>
      <c r="H19" s="24"/>
      <c r="I19" s="21"/>
      <c r="J19" s="22"/>
      <c r="K19" s="27"/>
      <c r="L19" s="28"/>
      <c r="M19" s="44"/>
      <c r="N19" s="13"/>
      <c r="O19" s="20"/>
      <c r="P19" s="20"/>
      <c r="Q19" s="13"/>
    </row>
    <row r="20" spans="1:17" ht="15.6">
      <c r="A20" s="210"/>
      <c r="B20" s="218"/>
      <c r="C20" s="219"/>
      <c r="D20" s="23">
        <v>6</v>
      </c>
      <c r="E20" s="29"/>
      <c r="F20" s="30"/>
      <c r="G20" s="25"/>
      <c r="H20" s="24"/>
      <c r="I20" s="21"/>
      <c r="J20" s="22"/>
      <c r="K20" s="27"/>
      <c r="L20" s="28"/>
      <c r="M20" s="44"/>
      <c r="N20" s="13"/>
      <c r="O20" s="20"/>
      <c r="P20" s="20"/>
      <c r="Q20" s="13"/>
    </row>
    <row r="21" spans="1:17" ht="15.95" thickBot="1">
      <c r="A21" s="210"/>
      <c r="B21" s="218"/>
      <c r="C21" s="219"/>
      <c r="D21" s="23">
        <v>7</v>
      </c>
      <c r="E21" s="29"/>
      <c r="F21" s="30"/>
      <c r="G21" s="25"/>
      <c r="H21" s="24"/>
      <c r="I21" s="21"/>
      <c r="J21" s="22"/>
      <c r="K21" s="27"/>
      <c r="L21" s="28"/>
      <c r="M21" s="44"/>
      <c r="N21" s="13"/>
      <c r="O21" s="20"/>
      <c r="P21" s="20"/>
      <c r="Q21" s="13"/>
    </row>
    <row r="22" spans="1:17" ht="15.95" thickBot="1">
      <c r="A22" s="210"/>
      <c r="B22" s="218"/>
      <c r="C22" s="219"/>
      <c r="D22" s="23">
        <v>8</v>
      </c>
      <c r="E22" s="29"/>
      <c r="F22" s="30"/>
      <c r="G22" s="25"/>
      <c r="H22" s="24"/>
      <c r="I22" s="21"/>
      <c r="J22" s="22"/>
      <c r="K22" s="27"/>
      <c r="L22" s="28"/>
      <c r="M22" s="44"/>
      <c r="N22" s="13"/>
      <c r="O22" s="20"/>
      <c r="P22" s="20"/>
      <c r="Q22" s="13"/>
    </row>
    <row r="23" spans="1:17" ht="15.95" thickBot="1">
      <c r="A23" s="210"/>
      <c r="B23" s="218"/>
      <c r="C23" s="219"/>
      <c r="D23" s="23">
        <v>9</v>
      </c>
      <c r="E23" s="29"/>
      <c r="F23" s="30"/>
      <c r="G23" s="25"/>
      <c r="H23" s="24"/>
      <c r="I23" s="21"/>
      <c r="J23" s="22"/>
      <c r="K23" s="27"/>
      <c r="L23" s="28"/>
      <c r="M23" s="44"/>
      <c r="N23" s="13"/>
      <c r="O23" s="20"/>
      <c r="P23" s="20"/>
      <c r="Q23" s="13"/>
    </row>
    <row r="24" spans="1:17" ht="15.95" thickBot="1">
      <c r="A24" s="210"/>
      <c r="B24" s="218"/>
      <c r="C24" s="219"/>
      <c r="D24" s="23">
        <v>10</v>
      </c>
      <c r="E24" s="29"/>
      <c r="F24" s="30"/>
      <c r="G24" s="25"/>
      <c r="H24" s="24"/>
      <c r="I24" s="21"/>
      <c r="J24" s="22"/>
      <c r="K24" s="27"/>
      <c r="L24" s="28"/>
      <c r="M24" s="44"/>
      <c r="N24" s="13"/>
      <c r="O24" s="20"/>
      <c r="P24" s="20"/>
      <c r="Q24" s="13"/>
    </row>
    <row r="25" spans="1:17" ht="15.95" thickBot="1">
      <c r="A25" s="210"/>
      <c r="B25" s="218"/>
      <c r="C25" s="219"/>
      <c r="D25" s="23">
        <v>11</v>
      </c>
      <c r="E25" s="29"/>
      <c r="F25" s="30"/>
      <c r="G25" s="25"/>
      <c r="H25" s="24"/>
      <c r="I25" s="21"/>
      <c r="J25" s="22"/>
      <c r="K25" s="27"/>
      <c r="L25" s="28"/>
      <c r="M25" s="44"/>
      <c r="N25" s="13"/>
      <c r="O25" s="20"/>
      <c r="P25" s="20"/>
      <c r="Q25" s="13"/>
    </row>
    <row r="26" spans="1:17" ht="15.95" thickBot="1">
      <c r="A26" s="210"/>
      <c r="B26" s="218"/>
      <c r="C26" s="219"/>
      <c r="D26" s="23">
        <v>12</v>
      </c>
      <c r="E26" s="29"/>
      <c r="F26" s="30"/>
      <c r="G26" s="25"/>
      <c r="H26" s="24"/>
      <c r="I26" s="21"/>
      <c r="J26" s="22"/>
      <c r="K26" s="27"/>
      <c r="L26" s="28"/>
      <c r="M26" s="44"/>
      <c r="N26" s="13"/>
      <c r="O26" s="20"/>
      <c r="P26" s="20"/>
      <c r="Q26" s="13"/>
    </row>
    <row r="27" spans="1:17" ht="15.95" thickBot="1">
      <c r="A27" s="210"/>
      <c r="B27" s="218"/>
      <c r="C27" s="219"/>
      <c r="D27" s="23">
        <v>13</v>
      </c>
      <c r="E27" s="29"/>
      <c r="F27" s="30"/>
      <c r="G27" s="25"/>
      <c r="H27" s="24"/>
      <c r="I27" s="21"/>
      <c r="J27" s="22"/>
      <c r="K27" s="27"/>
      <c r="L27" s="28"/>
      <c r="M27" s="44"/>
      <c r="N27" s="13"/>
      <c r="O27" s="20"/>
      <c r="P27" s="20"/>
      <c r="Q27" s="13"/>
    </row>
    <row r="28" spans="1:17" ht="15.95" thickBot="1">
      <c r="A28" s="210"/>
      <c r="B28" s="218"/>
      <c r="C28" s="219"/>
      <c r="D28" s="23">
        <v>14</v>
      </c>
      <c r="E28" s="29"/>
      <c r="F28" s="30"/>
      <c r="G28" s="25"/>
      <c r="H28" s="24"/>
      <c r="I28" s="21"/>
      <c r="J28" s="22"/>
      <c r="K28" s="27"/>
      <c r="L28" s="28"/>
      <c r="M28" s="44"/>
      <c r="N28" s="13"/>
      <c r="O28" s="20"/>
      <c r="P28" s="20"/>
      <c r="Q28" s="13"/>
    </row>
    <row r="29" spans="1:17" ht="15.95" thickBot="1">
      <c r="A29" s="210"/>
      <c r="B29" s="218"/>
      <c r="C29" s="219"/>
      <c r="D29" s="23">
        <v>15</v>
      </c>
      <c r="E29" s="29"/>
      <c r="F29" s="30"/>
      <c r="G29" s="25"/>
      <c r="H29" s="24"/>
      <c r="I29" s="21"/>
      <c r="J29" s="22"/>
      <c r="K29" s="27"/>
      <c r="L29" s="28"/>
      <c r="M29" s="44"/>
      <c r="N29" s="13"/>
      <c r="O29" s="20"/>
      <c r="P29" s="20"/>
      <c r="Q29" s="13"/>
    </row>
    <row r="30" spans="1:17" ht="15.95" thickBot="1">
      <c r="A30" s="210"/>
      <c r="B30" s="218"/>
      <c r="C30" s="219"/>
      <c r="D30" s="23">
        <v>16</v>
      </c>
      <c r="E30" s="29"/>
      <c r="F30" s="30"/>
      <c r="G30" s="25"/>
      <c r="H30" s="24"/>
      <c r="I30" s="21"/>
      <c r="J30" s="22"/>
      <c r="K30" s="27"/>
      <c r="L30" s="28"/>
      <c r="M30" s="44"/>
      <c r="N30" s="13"/>
      <c r="O30" s="20"/>
      <c r="P30" s="20"/>
      <c r="Q30" s="13"/>
    </row>
    <row r="31" spans="1:17" ht="15.6">
      <c r="A31" s="210"/>
      <c r="B31" s="218"/>
      <c r="C31" s="219"/>
      <c r="D31" s="23">
        <v>17</v>
      </c>
      <c r="E31" s="29"/>
      <c r="F31" s="30"/>
      <c r="G31" s="25"/>
      <c r="H31" s="24"/>
      <c r="I31" s="21"/>
      <c r="J31" s="22"/>
      <c r="K31" s="27"/>
      <c r="L31" s="28"/>
      <c r="M31" s="44"/>
      <c r="N31" s="13"/>
      <c r="O31" s="20"/>
      <c r="P31" s="20"/>
      <c r="Q31" s="13"/>
    </row>
    <row r="32" spans="1:17" ht="20.45" customHeight="1">
      <c r="A32" s="211"/>
      <c r="B32" s="220"/>
      <c r="C32" s="221"/>
      <c r="D32" s="54">
        <v>18</v>
      </c>
      <c r="E32" s="45"/>
      <c r="F32" s="46"/>
      <c r="G32" s="47"/>
      <c r="H32" s="48"/>
      <c r="I32" s="49"/>
      <c r="J32" s="50"/>
      <c r="K32" s="51"/>
      <c r="L32" s="52"/>
      <c r="M32" s="53"/>
      <c r="N32" s="13"/>
      <c r="O32" s="20"/>
      <c r="P32" s="20"/>
      <c r="Q32" s="13"/>
    </row>
    <row r="33" spans="1:17">
      <c r="A33" s="13"/>
      <c r="B33" s="13"/>
      <c r="C33" s="13"/>
      <c r="D33" s="13"/>
      <c r="E33" s="13"/>
      <c r="F33" s="13"/>
      <c r="G33" s="13"/>
      <c r="H33" s="13"/>
      <c r="I33" s="13"/>
      <c r="J33" s="13"/>
      <c r="K33" s="13"/>
      <c r="L33" s="13"/>
      <c r="M33" s="13"/>
      <c r="N33" s="13"/>
      <c r="O33" s="13"/>
      <c r="P33" s="13"/>
      <c r="Q33" s="13"/>
    </row>
    <row r="34" spans="1:17">
      <c r="A34" s="31" t="s">
        <v>62</v>
      </c>
      <c r="B34" s="13"/>
      <c r="C34" s="13"/>
      <c r="D34" s="13"/>
      <c r="E34" s="13"/>
      <c r="F34" s="13"/>
      <c r="G34" s="13"/>
      <c r="H34" s="13"/>
      <c r="I34" s="13"/>
      <c r="J34" s="13"/>
      <c r="K34" s="13"/>
      <c r="L34" s="13"/>
      <c r="M34" s="13"/>
      <c r="N34" s="13"/>
      <c r="O34" s="13"/>
      <c r="P34" s="13"/>
    </row>
    <row r="35" spans="1:17">
      <c r="A35" s="13"/>
      <c r="N35" s="13"/>
    </row>
    <row r="36" spans="1:17">
      <c r="N36" s="13"/>
    </row>
    <row r="37" spans="1:17">
      <c r="N37" s="13"/>
    </row>
    <row r="38" spans="1:17">
      <c r="N38" s="13"/>
    </row>
    <row r="39" spans="1:17">
      <c r="N39" s="13"/>
    </row>
    <row r="40" spans="1:17">
      <c r="N40" s="13"/>
    </row>
    <row r="41" spans="1:17">
      <c r="N41" s="13"/>
    </row>
    <row r="42" spans="1:17">
      <c r="N42" s="13"/>
    </row>
    <row r="43" spans="1:17">
      <c r="N43" s="13"/>
    </row>
    <row r="44" spans="1:17">
      <c r="N44" s="13"/>
    </row>
    <row r="45" spans="1:17">
      <c r="N45" s="13"/>
    </row>
    <row r="46" spans="1:17">
      <c r="N46" s="13"/>
    </row>
    <row r="47" spans="1:17">
      <c r="N47" s="13"/>
    </row>
    <row r="48" spans="1:17">
      <c r="N48" s="13"/>
    </row>
    <row r="49" spans="14:14">
      <c r="N49" s="13"/>
    </row>
    <row r="50" spans="14:14">
      <c r="N50" s="13"/>
    </row>
    <row r="51" spans="14:14">
      <c r="N51" s="13"/>
    </row>
    <row r="52" spans="14:14">
      <c r="N52" s="13"/>
    </row>
    <row r="53" spans="14:14">
      <c r="N53" s="13"/>
    </row>
    <row r="54" spans="14:14">
      <c r="N54" s="13"/>
    </row>
    <row r="55" spans="14:14">
      <c r="N55" s="13"/>
    </row>
    <row r="56" spans="14:14">
      <c r="N56" s="13"/>
    </row>
    <row r="57" spans="14:14">
      <c r="N57" s="13"/>
    </row>
    <row r="58" spans="14:14">
      <c r="N58" s="13"/>
    </row>
    <row r="59" spans="14:14">
      <c r="N59" s="13"/>
    </row>
    <row r="60" spans="14:14">
      <c r="N60" s="13"/>
    </row>
    <row r="61" spans="14:14">
      <c r="N61" s="13"/>
    </row>
    <row r="62" spans="14:14">
      <c r="N62" s="13"/>
    </row>
    <row r="63" spans="14:14">
      <c r="N63" s="13"/>
    </row>
    <row r="64" spans="14:14">
      <c r="N64" s="13"/>
    </row>
    <row r="65" spans="14:14">
      <c r="N65" s="13"/>
    </row>
    <row r="66" spans="14:14">
      <c r="N66" s="13"/>
    </row>
  </sheetData>
  <mergeCells count="23">
    <mergeCell ref="B2:L2"/>
    <mergeCell ref="H5:L5"/>
    <mergeCell ref="A7:A12"/>
    <mergeCell ref="D7:E7"/>
    <mergeCell ref="D8:E8"/>
    <mergeCell ref="D9:E9"/>
    <mergeCell ref="D10:E10"/>
    <mergeCell ref="D11:E11"/>
    <mergeCell ref="D12:E12"/>
    <mergeCell ref="J12:L12"/>
    <mergeCell ref="B5:F5"/>
    <mergeCell ref="J8:L8"/>
    <mergeCell ref="B7:C7"/>
    <mergeCell ref="B8:C8"/>
    <mergeCell ref="B9:C9"/>
    <mergeCell ref="B10:C10"/>
    <mergeCell ref="J9:L9"/>
    <mergeCell ref="A14:A32"/>
    <mergeCell ref="B14:C14"/>
    <mergeCell ref="O14:P14"/>
    <mergeCell ref="B15:C32"/>
    <mergeCell ref="B11:C11"/>
    <mergeCell ref="B12:C12"/>
  </mergeCells>
  <conditionalFormatting sqref="B5:F5">
    <cfRule type="cellIs" dxfId="2" priority="2" operator="equal">
      <formula>0</formula>
    </cfRule>
  </conditionalFormatting>
  <conditionalFormatting sqref="H5:L5">
    <cfRule type="cellIs" dxfId="1" priority="1" operator="equal">
      <formula>0</formula>
    </cfRule>
  </conditionalFormatting>
  <conditionalFormatting sqref="O15:P32">
    <cfRule type="notContainsBlanks" dxfId="0" priority="6">
      <formula>LEN(TRIM(O15))&gt;0</formula>
    </cfRule>
  </conditionalFormatting>
  <dataValidations count="2">
    <dataValidation type="whole" allowBlank="1" showInputMessage="1" showErrorMessage="1" sqref="G15:G32" xr:uid="{D124A5B7-8DE9-4BA6-A4FB-BBD783489230}">
      <formula1>1</formula1>
      <formula2>1000000</formula2>
    </dataValidation>
    <dataValidation type="date" operator="greaterThan" allowBlank="1" showInputMessage="1" showErrorMessage="1" sqref="D8:E8" xr:uid="{660B9DA7-C253-412D-8A47-94CD0627FC0D}">
      <formula1>44562</formula1>
    </dataValidation>
  </dataValidations>
  <pageMargins left="0.25" right="0.25" top="0.75" bottom="0.75" header="0.3" footer="0.3"/>
  <pageSetup paperSize="9" scale="50" orientation="landscape" r:id="rId1"/>
  <headerFooter>
    <oddHeader>&amp;C&amp;"Calibri"&amp;10&amp;K000000 OFFICIAL&amp;1#_x000D_</oddHeader>
    <oddFooter>&amp;C_x000D_&amp;1#&amp;"Calibri"&amp;10&amp;K000000 OFFICIAL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6040E3E-75CC-417E-AF0E-3BADCF828BE2}">
          <x14:formula1>
            <xm:f>'Control Data'!$B$11:$B$31</xm:f>
          </x14:formula1>
          <xm:sqref>F15:F32</xm:sqref>
        </x14:dataValidation>
        <x14:dataValidation type="list" allowBlank="1" showInputMessage="1" showErrorMessage="1" xr:uid="{6689006B-3A3A-434A-984A-D596A7D068DF}">
          <x14:formula1>
            <xm:f>'Control Data'!#REF!</xm:f>
          </x14:formula1>
          <xm:sqref>D7:E7</xm:sqref>
        </x14:dataValidation>
        <x14:dataValidation type="list" allowBlank="1" showInputMessage="1" showErrorMessage="1" xr:uid="{1E83AFB0-DC2F-47C3-BDD8-99807BDCFC1D}">
          <x14:formula1>
            <xm:f>'Control Data'!$A$20:$A$43</xm:f>
          </x14:formula1>
          <xm:sqref>E15:E32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9815-D3FF-4CDA-9374-A5DB9FDE65C2}">
  <sheetPr codeName="Sheet5">
    <tabColor rgb="FFFF0000"/>
  </sheetPr>
  <dimension ref="A9:I56"/>
  <sheetViews>
    <sheetView topLeftCell="A5" workbookViewId="0">
      <selection activeCell="A11" sqref="A11:A13"/>
    </sheetView>
  </sheetViews>
  <sheetFormatPr defaultColWidth="9.140625" defaultRowHeight="14.1"/>
  <cols>
    <col min="1" max="1" width="12" style="1" customWidth="1"/>
    <col min="2" max="2" width="65.5703125" style="1" bestFit="1" customWidth="1"/>
    <col min="3" max="3" width="21" style="1" hidden="1" customWidth="1"/>
    <col min="4" max="4" width="49" style="1" hidden="1" customWidth="1"/>
    <col min="5" max="5" width="9.140625" style="1"/>
    <col min="6" max="6" width="72.140625" style="1" bestFit="1" customWidth="1"/>
    <col min="7" max="16384" width="9.140625" style="1"/>
  </cols>
  <sheetData>
    <row r="9" spans="1:9" s="7" customFormat="1" ht="36" customHeight="1">
      <c r="A9" s="6" t="s">
        <v>63</v>
      </c>
      <c r="B9" s="5" t="s">
        <v>64</v>
      </c>
    </row>
    <row r="10" spans="1:9" ht="14.45" thickBot="1">
      <c r="A10" s="9" t="s">
        <v>65</v>
      </c>
      <c r="B10" s="8" t="s">
        <v>65</v>
      </c>
      <c r="F10" s="1" t="s">
        <v>66</v>
      </c>
      <c r="I10" s="55" t="s">
        <v>29</v>
      </c>
    </row>
    <row r="11" spans="1:9" ht="14.45" thickBot="1">
      <c r="A11" s="10">
        <v>44652</v>
      </c>
      <c r="B11" s="4" t="str">
        <f t="shared" ref="B11:B21" si="0">CONCATENATE(D11,"_",C11)</f>
        <v xml:space="preserve">General Accessibility Devices  _“Here to help” Badges  </v>
      </c>
      <c r="C11" s="1" t="s">
        <v>67</v>
      </c>
      <c r="D11" s="1" t="s">
        <v>68</v>
      </c>
      <c r="F11" s="1" t="s">
        <v>69</v>
      </c>
      <c r="I11" s="55" t="s">
        <v>19</v>
      </c>
    </row>
    <row r="12" spans="1:9" ht="14.45" thickBot="1">
      <c r="A12" s="10">
        <v>44682</v>
      </c>
      <c r="B12" s="4" t="str">
        <f t="shared" si="0"/>
        <v xml:space="preserve">General Accessibility Devices  _Chairs  </v>
      </c>
      <c r="C12" s="1" t="s">
        <v>70</v>
      </c>
      <c r="D12" s="1" t="s">
        <v>68</v>
      </c>
      <c r="F12" s="1" t="s">
        <v>71</v>
      </c>
      <c r="I12" s="55" t="s">
        <v>72</v>
      </c>
    </row>
    <row r="13" spans="1:9" ht="14.45" thickBot="1">
      <c r="A13" s="10">
        <v>44713</v>
      </c>
      <c r="B13" s="4" t="str">
        <f t="shared" si="0"/>
        <v xml:space="preserve">General Accessibility Devices  _Magnifiers  </v>
      </c>
      <c r="C13" s="1" t="s">
        <v>73</v>
      </c>
      <c r="D13" s="1" t="s">
        <v>68</v>
      </c>
      <c r="F13" s="1" t="s">
        <v>74</v>
      </c>
      <c r="I13" s="55" t="s">
        <v>75</v>
      </c>
    </row>
    <row r="14" spans="1:9" ht="14.45" thickBot="1">
      <c r="A14" s="10">
        <v>44743</v>
      </c>
      <c r="B14" s="4" t="str">
        <f t="shared" si="0"/>
        <v xml:space="preserve">General Accessibility Devices  _Large Pencils  </v>
      </c>
      <c r="C14" s="1" t="s">
        <v>76</v>
      </c>
      <c r="D14" s="1" t="s">
        <v>68</v>
      </c>
      <c r="F14" s="1" t="s">
        <v>77</v>
      </c>
      <c r="I14" s="55" t="s">
        <v>78</v>
      </c>
    </row>
    <row r="15" spans="1:9" ht="14.45" thickBot="1">
      <c r="A15" s="10">
        <v>44774</v>
      </c>
      <c r="B15" s="4" t="str">
        <f t="shared" si="0"/>
        <v xml:space="preserve">General Accessibility Devices  _Pencil Grips  </v>
      </c>
      <c r="C15" s="1" t="s">
        <v>79</v>
      </c>
      <c r="D15" s="1" t="s">
        <v>68</v>
      </c>
      <c r="F15" s="1" t="s">
        <v>80</v>
      </c>
      <c r="I15" s="56" t="s">
        <v>81</v>
      </c>
    </row>
    <row r="16" spans="1:9">
      <c r="A16" s="10">
        <v>44805</v>
      </c>
      <c r="B16" s="4" t="str">
        <f t="shared" si="0"/>
        <v xml:space="preserve">Visual Impairment Accessibility Devices   _USB Duplicator  </v>
      </c>
      <c r="C16" s="1" t="s">
        <v>82</v>
      </c>
      <c r="D16" s="1" t="s">
        <v>83</v>
      </c>
      <c r="F16" s="1" t="s">
        <v>84</v>
      </c>
      <c r="I16" s="1" t="s">
        <v>85</v>
      </c>
    </row>
    <row r="17" spans="1:6">
      <c r="A17" s="10">
        <v>44835</v>
      </c>
      <c r="B17" s="4" t="str">
        <f t="shared" si="0"/>
        <v xml:space="preserve">Visual Impairment Accessibility Devices   _USB Sticks  </v>
      </c>
      <c r="C17" s="1" t="s">
        <v>86</v>
      </c>
      <c r="D17" s="1" t="s">
        <v>83</v>
      </c>
      <c r="F17" s="1" t="s">
        <v>87</v>
      </c>
    </row>
    <row r="18" spans="1:6">
      <c r="A18" s="10">
        <v>44866</v>
      </c>
      <c r="B18" s="4" t="str">
        <f t="shared" si="0"/>
        <v xml:space="preserve">Visual Impairment Accessibility Devices   _Audio Devices  </v>
      </c>
      <c r="C18" s="1" t="s">
        <v>88</v>
      </c>
      <c r="D18" s="1" t="s">
        <v>83</v>
      </c>
    </row>
    <row r="19" spans="1:6">
      <c r="A19" s="10">
        <v>44896</v>
      </c>
      <c r="B19" s="4" t="str">
        <f t="shared" si="0"/>
        <v xml:space="preserve">Visual Impairment Accessibility Devices   _Headsets  </v>
      </c>
      <c r="C19" s="1" t="s">
        <v>89</v>
      </c>
      <c r="D19" s="1" t="s">
        <v>83</v>
      </c>
    </row>
    <row r="20" spans="1:6">
      <c r="A20" s="10">
        <v>44927</v>
      </c>
      <c r="B20" s="19" t="str">
        <f t="shared" si="0"/>
        <v>Visual Impairment Accessibility Devices   _Other</v>
      </c>
      <c r="C20" s="3" t="s">
        <v>85</v>
      </c>
      <c r="D20" s="1" t="s">
        <v>83</v>
      </c>
    </row>
    <row r="21" spans="1:6">
      <c r="A21" s="10">
        <v>44958</v>
      </c>
      <c r="B21" s="19" t="str">
        <f t="shared" si="0"/>
        <v>General Accessibility Devices  _Other</v>
      </c>
      <c r="C21" s="3" t="s">
        <v>85</v>
      </c>
      <c r="D21" s="1" t="s">
        <v>68</v>
      </c>
    </row>
    <row r="22" spans="1:6">
      <c r="A22" s="10">
        <v>44986</v>
      </c>
      <c r="B22" s="4" t="s">
        <v>90</v>
      </c>
    </row>
    <row r="23" spans="1:6">
      <c r="A23" s="10">
        <v>45017</v>
      </c>
      <c r="B23" s="4" t="s">
        <v>91</v>
      </c>
    </row>
    <row r="24" spans="1:6">
      <c r="A24" s="10">
        <v>45047</v>
      </c>
      <c r="B24" s="4" t="s">
        <v>92</v>
      </c>
    </row>
    <row r="25" spans="1:6">
      <c r="A25" s="10">
        <v>45078</v>
      </c>
      <c r="B25" s="4" t="s">
        <v>93</v>
      </c>
    </row>
    <row r="26" spans="1:6">
      <c r="A26" s="10">
        <v>45108</v>
      </c>
      <c r="B26" s="4" t="s">
        <v>94</v>
      </c>
    </row>
    <row r="27" spans="1:6">
      <c r="A27" s="10">
        <v>45139</v>
      </c>
      <c r="B27" s="4" t="s">
        <v>95</v>
      </c>
    </row>
    <row r="28" spans="1:6">
      <c r="A28" s="10">
        <v>45170</v>
      </c>
      <c r="B28" s="4" t="s">
        <v>96</v>
      </c>
    </row>
    <row r="29" spans="1:6">
      <c r="A29" s="10">
        <v>45200</v>
      </c>
      <c r="B29" s="4" t="s">
        <v>97</v>
      </c>
    </row>
    <row r="30" spans="1:6">
      <c r="A30" s="10">
        <v>45231</v>
      </c>
      <c r="B30" s="4" t="s">
        <v>98</v>
      </c>
    </row>
    <row r="31" spans="1:6">
      <c r="A31" s="10">
        <v>45261</v>
      </c>
      <c r="B31" s="4" t="s">
        <v>85</v>
      </c>
    </row>
    <row r="32" spans="1:6">
      <c r="A32" s="10">
        <v>45292</v>
      </c>
    </row>
    <row r="33" spans="1:1">
      <c r="A33" s="10">
        <v>45323</v>
      </c>
    </row>
    <row r="34" spans="1:1">
      <c r="A34" s="10">
        <v>45352</v>
      </c>
    </row>
    <row r="35" spans="1:1">
      <c r="A35" s="10">
        <v>45383</v>
      </c>
    </row>
    <row r="36" spans="1:1">
      <c r="A36" s="10">
        <v>45413</v>
      </c>
    </row>
    <row r="37" spans="1:1">
      <c r="A37" s="10">
        <v>45444</v>
      </c>
    </row>
    <row r="38" spans="1:1">
      <c r="A38" s="10">
        <v>45474</v>
      </c>
    </row>
    <row r="39" spans="1:1">
      <c r="A39" s="10">
        <v>45505</v>
      </c>
    </row>
    <row r="40" spans="1:1">
      <c r="A40" s="10">
        <v>45536</v>
      </c>
    </row>
    <row r="41" spans="1:1">
      <c r="A41" s="10">
        <v>45566</v>
      </c>
    </row>
    <row r="42" spans="1:1">
      <c r="A42" s="10">
        <v>45597</v>
      </c>
    </row>
    <row r="43" spans="1:1">
      <c r="A43" s="10">
        <v>45627</v>
      </c>
    </row>
    <row r="44" spans="1:1">
      <c r="A44" s="10">
        <v>45658</v>
      </c>
    </row>
    <row r="45" spans="1:1">
      <c r="A45" s="10">
        <v>45689</v>
      </c>
    </row>
    <row r="46" spans="1:1">
      <c r="A46" s="10">
        <v>45717</v>
      </c>
    </row>
    <row r="47" spans="1:1">
      <c r="A47" s="10">
        <v>45748</v>
      </c>
    </row>
    <row r="48" spans="1:1">
      <c r="A48" s="10">
        <v>45778</v>
      </c>
    </row>
    <row r="49" spans="1:1">
      <c r="A49" s="10">
        <v>45809</v>
      </c>
    </row>
    <row r="50" spans="1:1">
      <c r="A50" s="10">
        <v>45839</v>
      </c>
    </row>
    <row r="51" spans="1:1">
      <c r="A51" s="10">
        <v>45870</v>
      </c>
    </row>
    <row r="52" spans="1:1">
      <c r="A52" s="10">
        <v>45901</v>
      </c>
    </row>
    <row r="53" spans="1:1">
      <c r="A53" s="10">
        <v>45931</v>
      </c>
    </row>
    <row r="54" spans="1:1">
      <c r="A54" s="10">
        <v>45962</v>
      </c>
    </row>
    <row r="55" spans="1:1">
      <c r="A55" s="10">
        <v>45992</v>
      </c>
    </row>
    <row r="56" spans="1:1">
      <c r="A56" s="10" t="s">
        <v>85</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18" ma:contentTypeDescription="Create a new document." ma:contentTypeScope="" ma:versionID="6ab4730da4d6ebb3f1776bdfc3739283">
  <xsd:schema xmlns:xsd="http://www.w3.org/2001/XMLSchema" xmlns:xs="http://www.w3.org/2001/XMLSchema" xmlns:p="http://schemas.microsoft.com/office/2006/metadata/properties" xmlns:ns1="http://schemas.microsoft.com/sharepoint/v3" xmlns:ns2="3a4fb3e4-622e-49cb-b33f-bdae2db08c99" xmlns:ns3="e3c802e1-3b15-4ec5-878a-7e9c087003ed" targetNamespace="http://schemas.microsoft.com/office/2006/metadata/properties" ma:root="true" ma:fieldsID="db9094e04217a1a2b95412d0c28a953a" ns1:_="" ns2:_="" ns3:_="">
    <xsd:import namespace="http://schemas.microsoft.com/sharepoint/v3"/>
    <xsd:import namespace="3a4fb3e4-622e-49cb-b33f-bdae2db08c99"/>
    <xsd:import namespace="e3c802e1-3b15-4ec5-878a-7e9c087003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52ccd1-2354-4ef5-89bc-cd3ab57cbca2}"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fb3e4-622e-49cb-b33f-bdae2db08c99">
      <Terms xmlns="http://schemas.microsoft.com/office/infopath/2007/PartnerControls"/>
    </lcf76f155ced4ddcb4097134ff3c332f>
    <TaxCatchAll xmlns="e3c802e1-3b15-4ec5-878a-7e9c087003ed" xsi:nil="true"/>
    <SharedWithUsers xmlns="e3c802e1-3b15-4ec5-878a-7e9c087003ed">
      <UserInfo>
        <DisplayName>Gail Emmerson</DisplayName>
        <AccountId>115</AccountId>
        <AccountType/>
      </UserInfo>
      <UserInfo>
        <DisplayName>Mark Hughes</DisplayName>
        <AccountId>20</AccountId>
        <AccountType/>
      </UserInfo>
      <UserInfo>
        <DisplayName>Samantha Holden</DisplayName>
        <AccountId>1800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FF6101-EDE8-475B-A882-C37EBE2F4660}"/>
</file>

<file path=customXml/itemProps2.xml><?xml version="1.0" encoding="utf-8"?>
<ds:datastoreItem xmlns:ds="http://schemas.openxmlformats.org/officeDocument/2006/customXml" ds:itemID="{D9E200D1-3160-4EB7-BFD8-C4D0583A73EB}"/>
</file>

<file path=customXml/itemProps3.xml><?xml version="1.0" encoding="utf-8"?>
<ds:datastoreItem xmlns:ds="http://schemas.openxmlformats.org/officeDocument/2006/customXml" ds:itemID="{CD1A78F1-E68C-4592-A8B1-3D2FA8F1FD38}"/>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BABA BOLARIN</dc:creator>
  <cp:keywords/>
  <dc:description/>
  <cp:lastModifiedBy/>
  <cp:revision/>
  <dcterms:created xsi:type="dcterms:W3CDTF">2022-11-30T23:41:37Z</dcterms:created>
  <dcterms:modified xsi:type="dcterms:W3CDTF">2025-05-14T08:24:10Z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Order">
    <vt:r8>94800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